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DARIJAVRACEVIC\skeniranje\ZAVRŠNI 2022 g\"/>
    </mc:Choice>
  </mc:AlternateContent>
  <xr:revisionPtr revIDLastSave="0" documentId="13_ncr:1_{393B3B77-5999-4967-AD1B-A541FBD572A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F157" i="9"/>
  <c r="H156" i="9"/>
  <c r="G156" i="9"/>
  <c r="F156" i="9"/>
  <c r="H155" i="9"/>
  <c r="G155" i="9"/>
  <c r="F155" i="9"/>
  <c r="H154" i="9"/>
  <c r="G154" i="9"/>
  <c r="F154" i="9"/>
  <c r="H153" i="9"/>
  <c r="G153" i="9"/>
  <c r="E153" i="9" s="1"/>
  <c r="B153" i="9" s="1"/>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F145" i="9"/>
  <c r="H144" i="9"/>
  <c r="G144" i="9"/>
  <c r="F144" i="9"/>
  <c r="H143" i="9"/>
  <c r="G143" i="9"/>
  <c r="F143"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B127" i="9" s="1"/>
  <c r="F127" i="9"/>
  <c r="H126" i="9"/>
  <c r="G126" i="9"/>
  <c r="F126" i="9"/>
  <c r="H125" i="9"/>
  <c r="G125" i="9"/>
  <c r="F125" i="9"/>
  <c r="H124" i="9"/>
  <c r="G124" i="9"/>
  <c r="F124" i="9"/>
  <c r="H123" i="9"/>
  <c r="G123" i="9"/>
  <c r="E123" i="9" s="1"/>
  <c r="F123" i="9"/>
  <c r="H122" i="9"/>
  <c r="G122" i="9"/>
  <c r="F122" i="9"/>
  <c r="H121" i="9"/>
  <c r="G121" i="9"/>
  <c r="F121" i="9"/>
  <c r="H120" i="9"/>
  <c r="G120" i="9"/>
  <c r="F120" i="9"/>
  <c r="H119" i="9"/>
  <c r="G119" i="9"/>
  <c r="E119" i="9" s="1"/>
  <c r="B119" i="9" s="1"/>
  <c r="F119" i="9"/>
  <c r="H118" i="9"/>
  <c r="G118" i="9"/>
  <c r="F118" i="9"/>
  <c r="H117" i="9"/>
  <c r="G117" i="9"/>
  <c r="F117" i="9"/>
  <c r="H116" i="9"/>
  <c r="G116" i="9"/>
  <c r="F116" i="9"/>
  <c r="H115" i="9"/>
  <c r="G115" i="9"/>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E95" i="9" s="1"/>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I10" i="9" s="1"/>
  <c r="G3" i="9"/>
  <c r="D101" i="8"/>
  <c r="I36" i="3" s="1"/>
  <c r="D95" i="8"/>
  <c r="D90" i="8"/>
  <c r="D85" i="8"/>
  <c r="D80" i="8"/>
  <c r="D75" i="8"/>
  <c r="D70" i="8"/>
  <c r="D65" i="8"/>
  <c r="D60" i="8"/>
  <c r="D55" i="8"/>
  <c r="C1530" i="1" s="1"/>
  <c r="D50" i="8"/>
  <c r="D44" i="8"/>
  <c r="D36" i="8"/>
  <c r="C1511" i="1" s="1"/>
  <c r="G1511" i="1" s="1"/>
  <c r="D26" i="8"/>
  <c r="D18" i="8"/>
  <c r="D8" i="8"/>
  <c r="E44" i="7"/>
  <c r="D44" i="7"/>
  <c r="E39" i="7"/>
  <c r="D39" i="7"/>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C1409" i="1" s="1"/>
  <c r="F113" i="6"/>
  <c r="F112" i="6"/>
  <c r="F111" i="6"/>
  <c r="F110" i="6"/>
  <c r="F109" i="6"/>
  <c r="F108" i="6"/>
  <c r="E107" i="6"/>
  <c r="D107" i="6"/>
  <c r="F106" i="6"/>
  <c r="F105" i="6"/>
  <c r="F104" i="6"/>
  <c r="F103" i="6"/>
  <c r="F102" i="6"/>
  <c r="F101" i="6"/>
  <c r="F100" i="6"/>
  <c r="F99" i="6"/>
  <c r="E99" i="6"/>
  <c r="D1393" i="1" s="1"/>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1355" i="1" s="1"/>
  <c r="D61" i="6"/>
  <c r="F60" i="6"/>
  <c r="F59" i="6"/>
  <c r="F58" i="6"/>
  <c r="F57" i="6"/>
  <c r="F56" i="6"/>
  <c r="F55" i="6"/>
  <c r="E54" i="6"/>
  <c r="D54" i="6"/>
  <c r="F54" i="6" s="1"/>
  <c r="F53" i="6"/>
  <c r="F52" i="6"/>
  <c r="F51" i="6"/>
  <c r="E50" i="6"/>
  <c r="D50" i="6"/>
  <c r="F49" i="6"/>
  <c r="F48" i="6"/>
  <c r="F47" i="6"/>
  <c r="F46" i="6"/>
  <c r="F45" i="6"/>
  <c r="F44" i="6"/>
  <c r="E43" i="6"/>
  <c r="D43" i="6"/>
  <c r="F42" i="6"/>
  <c r="F41" i="6"/>
  <c r="F40" i="6"/>
  <c r="E39" i="6"/>
  <c r="D1333" i="1" s="1"/>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1223" i="1" s="1"/>
  <c r="D246" i="5"/>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C1157" i="1" s="1"/>
  <c r="F179" i="5"/>
  <c r="F178" i="5"/>
  <c r="E177" i="5"/>
  <c r="H289" i="9" s="1"/>
  <c r="D177" i="5"/>
  <c r="G289"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E134" i="5" s="1"/>
  <c r="D135" i="5"/>
  <c r="C1113" i="1"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599" i="1" s="1"/>
  <c r="D605" i="4"/>
  <c r="F605" i="4" s="1"/>
  <c r="F604" i="4"/>
  <c r="E603" i="4"/>
  <c r="H142" i="9" s="1"/>
  <c r="D603" i="4"/>
  <c r="G142" i="9" s="1"/>
  <c r="F602" i="4"/>
  <c r="F601" i="4"/>
  <c r="F600" i="4"/>
  <c r="E599" i="4"/>
  <c r="D599" i="4"/>
  <c r="F599" i="4" s="1"/>
  <c r="F598" i="4"/>
  <c r="F597" i="4"/>
  <c r="F596" i="4"/>
  <c r="F595" i="4"/>
  <c r="E594" i="4"/>
  <c r="D594" i="4"/>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29" i="1" s="1"/>
  <c r="D535" i="4"/>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C467" i="1" s="1"/>
  <c r="F471" i="4"/>
  <c r="F470" i="4"/>
  <c r="E469" i="4"/>
  <c r="D469" i="4"/>
  <c r="F469" i="4" s="1"/>
  <c r="F468" i="4"/>
  <c r="F467" i="4"/>
  <c r="E466" i="4"/>
  <c r="D466" i="4"/>
  <c r="F466" i="4" s="1"/>
  <c r="F465" i="4"/>
  <c r="F464" i="4"/>
  <c r="E463" i="4"/>
  <c r="D463" i="4"/>
  <c r="F463" i="4" s="1"/>
  <c r="F462" i="4"/>
  <c r="F461" i="4"/>
  <c r="E460" i="4"/>
  <c r="D460" i="4"/>
  <c r="C454" i="1"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C424" i="1" s="1"/>
  <c r="F429" i="4"/>
  <c r="F428" i="4"/>
  <c r="E427" i="4"/>
  <c r="D427" i="4"/>
  <c r="F426" i="4"/>
  <c r="F425" i="4"/>
  <c r="F424" i="4"/>
  <c r="F423" i="4"/>
  <c r="E422" i="4"/>
  <c r="D422" i="4"/>
  <c r="E418" i="4"/>
  <c r="D418" i="4"/>
  <c r="E417" i="4"/>
  <c r="D417" i="4"/>
  <c r="F417" i="4" s="1"/>
  <c r="E416" i="4"/>
  <c r="D416" i="4"/>
  <c r="C411" i="1" s="1"/>
  <c r="F411" i="4"/>
  <c r="F410" i="4"/>
  <c r="F409" i="4"/>
  <c r="F406" i="4"/>
  <c r="F405" i="4"/>
  <c r="F404" i="4"/>
  <c r="F403" i="4"/>
  <c r="E402" i="4"/>
  <c r="D402" i="4"/>
  <c r="F401" i="4"/>
  <c r="E400" i="4"/>
  <c r="D400" i="4"/>
  <c r="F400" i="4" s="1"/>
  <c r="F399" i="4"/>
  <c r="F398" i="4"/>
  <c r="E397" i="4"/>
  <c r="D397" i="4"/>
  <c r="D396" i="4" s="1"/>
  <c r="F396" i="4" s="1"/>
  <c r="E396" i="4"/>
  <c r="F395" i="4"/>
  <c r="F394" i="4"/>
  <c r="F393" i="4"/>
  <c r="F392" i="4"/>
  <c r="E391" i="4"/>
  <c r="D391" i="4"/>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E352" i="4"/>
  <c r="D352" i="4"/>
  <c r="C347" i="1" s="1"/>
  <c r="F349" i="4"/>
  <c r="E348" i="4"/>
  <c r="D348" i="4"/>
  <c r="F348" i="4" s="1"/>
  <c r="F347" i="4"/>
  <c r="F346" i="4"/>
  <c r="E345" i="4"/>
  <c r="E344" i="4" s="1"/>
  <c r="D339" i="1" s="1"/>
  <c r="D345" i="4"/>
  <c r="D344" i="4" s="1"/>
  <c r="F344" i="4" s="1"/>
  <c r="F343" i="4"/>
  <c r="F342" i="4"/>
  <c r="F341" i="4"/>
  <c r="F340" i="4"/>
  <c r="E339" i="4"/>
  <c r="D334" i="1" s="1"/>
  <c r="D339" i="4"/>
  <c r="F339" i="4" s="1"/>
  <c r="F338" i="4"/>
  <c r="F337" i="4"/>
  <c r="E336" i="4"/>
  <c r="D331" i="1" s="1"/>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F304"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3" i="1" s="1"/>
  <c r="D247" i="4"/>
  <c r="F247" i="4" s="1"/>
  <c r="F246" i="4"/>
  <c r="F245" i="4"/>
  <c r="E244" i="4"/>
  <c r="D240" i="1" s="1"/>
  <c r="D244" i="4"/>
  <c r="F244" i="4" s="1"/>
  <c r="F243" i="4"/>
  <c r="F242" i="4"/>
  <c r="F241" i="4"/>
  <c r="E240" i="4"/>
  <c r="D236" i="1" s="1"/>
  <c r="D240" i="4"/>
  <c r="F239" i="4"/>
  <c r="F238" i="4"/>
  <c r="F237" i="4"/>
  <c r="E236" i="4"/>
  <c r="D236" i="4"/>
  <c r="F235" i="4"/>
  <c r="F234" i="4"/>
  <c r="F233" i="4"/>
  <c r="F232" i="4"/>
  <c r="E231" i="4"/>
  <c r="D227" i="1" s="1"/>
  <c r="D231" i="4"/>
  <c r="F231" i="4" s="1"/>
  <c r="F230" i="4"/>
  <c r="F229" i="4"/>
  <c r="E228" i="4"/>
  <c r="D224" i="1" s="1"/>
  <c r="D228" i="4"/>
  <c r="F228" i="4" s="1"/>
  <c r="F227" i="4"/>
  <c r="F226" i="4"/>
  <c r="E225" i="4"/>
  <c r="D221" i="1" s="1"/>
  <c r="D225" i="4"/>
  <c r="F225" i="4" s="1"/>
  <c r="F223" i="4"/>
  <c r="F222" i="4"/>
  <c r="F221" i="4"/>
  <c r="F220" i="4"/>
  <c r="E219" i="4"/>
  <c r="D219" i="4"/>
  <c r="F218" i="4"/>
  <c r="F217" i="4"/>
  <c r="E216" i="4"/>
  <c r="E215" i="4" s="1"/>
  <c r="D211" i="1" s="1"/>
  <c r="D216" i="4"/>
  <c r="D215"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29" i="1" s="1"/>
  <c r="D134" i="4"/>
  <c r="D133" i="4" s="1"/>
  <c r="F133" i="4" s="1"/>
  <c r="F132" i="4"/>
  <c r="F131" i="4"/>
  <c r="F130" i="4"/>
  <c r="F129" i="4"/>
  <c r="E128" i="4"/>
  <c r="D128" i="4"/>
  <c r="F127" i="4"/>
  <c r="F126" i="4"/>
  <c r="E125" i="4"/>
  <c r="E124" i="4" s="1"/>
  <c r="D125" i="4"/>
  <c r="F125" i="4" s="1"/>
  <c r="F123" i="4"/>
  <c r="F122" i="4"/>
  <c r="F121" i="4"/>
  <c r="E120" i="4"/>
  <c r="D120" i="4"/>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58" i="1" s="1"/>
  <c r="D62" i="4"/>
  <c r="C58" i="1" s="1"/>
  <c r="F61" i="4"/>
  <c r="F60" i="4"/>
  <c r="E59" i="4"/>
  <c r="D59" i="4"/>
  <c r="F58" i="4"/>
  <c r="F57" i="4"/>
  <c r="F56" i="4"/>
  <c r="F55" i="4"/>
  <c r="E54" i="4"/>
  <c r="D54" i="4"/>
  <c r="F54" i="4" s="1"/>
  <c r="F53" i="4"/>
  <c r="F52" i="4"/>
  <c r="E51" i="4"/>
  <c r="D51" i="4"/>
  <c r="F51" i="4" s="1"/>
  <c r="F49" i="4"/>
  <c r="F48" i="4"/>
  <c r="F47" i="4"/>
  <c r="F46" i="4"/>
  <c r="E45" i="4"/>
  <c r="E44" i="4" s="1"/>
  <c r="D45" i="4"/>
  <c r="F45" i="4" s="1"/>
  <c r="F43" i="4"/>
  <c r="F42" i="4"/>
  <c r="F41" i="4"/>
  <c r="E40" i="4"/>
  <c r="D36" i="1" s="1"/>
  <c r="D40" i="4"/>
  <c r="F40" i="4" s="1"/>
  <c r="F39" i="4"/>
  <c r="F38" i="4"/>
  <c r="E37" i="4"/>
  <c r="D37" i="4"/>
  <c r="F37" i="4" s="1"/>
  <c r="F36" i="4"/>
  <c r="F35" i="4"/>
  <c r="F34" i="4"/>
  <c r="F33" i="4"/>
  <c r="F32" i="4"/>
  <c r="F31" i="4"/>
  <c r="F30" i="4"/>
  <c r="E29" i="4"/>
  <c r="D29" i="4"/>
  <c r="F28" i="4"/>
  <c r="F27" i="4"/>
  <c r="F26" i="4"/>
  <c r="F25" i="4"/>
  <c r="F24" i="4"/>
  <c r="E23" i="4"/>
  <c r="D23" i="4"/>
  <c r="C19" i="1"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C1575" i="1"/>
  <c r="C1574" i="1"/>
  <c r="G1574" i="1" s="1"/>
  <c r="C1573" i="1"/>
  <c r="H1572" i="1"/>
  <c r="C1572" i="1"/>
  <c r="G1572" i="1" s="1"/>
  <c r="G1571" i="1"/>
  <c r="C1571" i="1"/>
  <c r="H1571" i="1" s="1"/>
  <c r="C1570" i="1"/>
  <c r="C1569" i="1"/>
  <c r="C1568" i="1"/>
  <c r="C1567" i="1"/>
  <c r="H1566" i="1"/>
  <c r="C1566" i="1"/>
  <c r="G1566" i="1" s="1"/>
  <c r="C1565" i="1"/>
  <c r="H1564" i="1"/>
  <c r="C1564" i="1"/>
  <c r="G1564" i="1" s="1"/>
  <c r="G1563" i="1"/>
  <c r="C1563" i="1"/>
  <c r="H1563" i="1" s="1"/>
  <c r="C1562" i="1"/>
  <c r="C1561" i="1"/>
  <c r="C1560" i="1"/>
  <c r="C1559" i="1"/>
  <c r="H1558" i="1"/>
  <c r="C1558" i="1"/>
  <c r="G1558" i="1" s="1"/>
  <c r="C1557" i="1"/>
  <c r="H1556" i="1"/>
  <c r="C1556" i="1"/>
  <c r="G1556" i="1" s="1"/>
  <c r="C1555" i="1"/>
  <c r="H1555" i="1" s="1"/>
  <c r="C1554" i="1"/>
  <c r="C1553" i="1"/>
  <c r="C1552" i="1"/>
  <c r="C1551" i="1"/>
  <c r="H1550" i="1"/>
  <c r="C1550" i="1"/>
  <c r="G1550" i="1" s="1"/>
  <c r="C1549" i="1"/>
  <c r="H1548" i="1"/>
  <c r="C1548" i="1"/>
  <c r="G1548" i="1" s="1"/>
  <c r="C1547" i="1"/>
  <c r="C1546" i="1"/>
  <c r="C1545" i="1"/>
  <c r="C1544" i="1"/>
  <c r="C1543" i="1"/>
  <c r="H1542" i="1"/>
  <c r="C1542" i="1"/>
  <c r="G1542" i="1" s="1"/>
  <c r="C1541" i="1"/>
  <c r="H1540" i="1"/>
  <c r="C1540" i="1"/>
  <c r="G1540" i="1" s="1"/>
  <c r="G1539" i="1"/>
  <c r="C1539" i="1"/>
  <c r="H1539" i="1" s="1"/>
  <c r="C1538" i="1"/>
  <c r="C1537" i="1"/>
  <c r="C1536" i="1"/>
  <c r="C1535" i="1"/>
  <c r="C1534" i="1"/>
  <c r="G1534" i="1" s="1"/>
  <c r="C1533" i="1"/>
  <c r="H1532" i="1"/>
  <c r="C1532" i="1"/>
  <c r="G1532" i="1" s="1"/>
  <c r="C1531" i="1"/>
  <c r="H1531" i="1" s="1"/>
  <c r="C1529" i="1"/>
  <c r="C1528" i="1"/>
  <c r="C1527" i="1"/>
  <c r="H1526" i="1"/>
  <c r="C1526" i="1"/>
  <c r="G1526" i="1" s="1"/>
  <c r="C1525" i="1"/>
  <c r="C1523" i="1"/>
  <c r="H1523" i="1" s="1"/>
  <c r="C1522" i="1"/>
  <c r="C1521" i="1"/>
  <c r="C1520" i="1"/>
  <c r="C1519" i="1"/>
  <c r="C1516" i="1"/>
  <c r="C1515" i="1"/>
  <c r="H1515" i="1" s="1"/>
  <c r="C1514" i="1"/>
  <c r="G1513" i="1"/>
  <c r="C1513" i="1"/>
  <c r="H1513" i="1" s="1"/>
  <c r="C1512" i="1"/>
  <c r="C1510" i="1"/>
  <c r="C1509" i="1"/>
  <c r="H1509" i="1" s="1"/>
  <c r="C1508" i="1"/>
  <c r="H1507" i="1"/>
  <c r="G1507" i="1"/>
  <c r="C1507" i="1"/>
  <c r="C1506" i="1"/>
  <c r="C1505" i="1"/>
  <c r="H1505" i="1" s="1"/>
  <c r="C1504" i="1"/>
  <c r="H1503" i="1"/>
  <c r="C1503" i="1"/>
  <c r="G1503" i="1" s="1"/>
  <c r="C1502" i="1"/>
  <c r="C1500" i="1"/>
  <c r="H1498" i="1"/>
  <c r="C1498" i="1"/>
  <c r="G1498" i="1" s="1"/>
  <c r="C1497" i="1"/>
  <c r="H1496" i="1"/>
  <c r="C1496" i="1"/>
  <c r="G1496" i="1" s="1"/>
  <c r="G1495" i="1"/>
  <c r="C1495" i="1"/>
  <c r="H1495" i="1" s="1"/>
  <c r="C1494" i="1"/>
  <c r="C1493" i="1"/>
  <c r="C1492" i="1"/>
  <c r="C1491" i="1"/>
  <c r="C1490" i="1"/>
  <c r="G1490" i="1" s="1"/>
  <c r="C1489" i="1"/>
  <c r="H1488" i="1"/>
  <c r="C1488" i="1"/>
  <c r="G1488" i="1" s="1"/>
  <c r="C1487" i="1"/>
  <c r="C1486" i="1"/>
  <c r="C1485" i="1"/>
  <c r="C1484" i="1"/>
  <c r="C1483" i="1"/>
  <c r="H1482" i="1"/>
  <c r="C1482" i="1"/>
  <c r="G1482" i="1" s="1"/>
  <c r="H1480" i="1"/>
  <c r="C1480" i="1"/>
  <c r="G1480" i="1" s="1"/>
  <c r="D1479" i="1"/>
  <c r="C1479" i="1"/>
  <c r="D1478" i="1"/>
  <c r="C1478" i="1"/>
  <c r="D1477" i="1"/>
  <c r="C1477" i="1"/>
  <c r="D1476" i="1"/>
  <c r="C1476" i="1"/>
  <c r="D1475" i="1"/>
  <c r="C1475" i="1"/>
  <c r="D1474" i="1"/>
  <c r="C1474" i="1"/>
  <c r="H1474" i="1" s="1"/>
  <c r="H1473" i="1"/>
  <c r="D1473" i="1"/>
  <c r="C1473" i="1"/>
  <c r="J1473" i="1" s="1"/>
  <c r="D1472" i="1"/>
  <c r="C1472" i="1"/>
  <c r="D1471" i="1"/>
  <c r="C1471" i="1"/>
  <c r="D1470" i="1"/>
  <c r="G1470" i="1" s="1"/>
  <c r="C1470" i="1"/>
  <c r="D1468" i="1"/>
  <c r="C1468" i="1"/>
  <c r="G1468" i="1" s="1"/>
  <c r="G1467" i="1"/>
  <c r="D1467" i="1"/>
  <c r="C1467" i="1"/>
  <c r="G1466" i="1"/>
  <c r="D1466" i="1"/>
  <c r="C1466" i="1"/>
  <c r="D1465" i="1"/>
  <c r="C1465" i="1"/>
  <c r="G1465" i="1" s="1"/>
  <c r="D1464" i="1"/>
  <c r="C1464" i="1"/>
  <c r="G1464" i="1" s="1"/>
  <c r="G1463" i="1"/>
  <c r="D1463" i="1"/>
  <c r="C1463" i="1"/>
  <c r="D1462" i="1"/>
  <c r="G1462" i="1" s="1"/>
  <c r="C1462" i="1"/>
  <c r="D1461" i="1"/>
  <c r="C1461" i="1"/>
  <c r="H1461" i="1" s="1"/>
  <c r="D1460" i="1"/>
  <c r="C1460" i="1"/>
  <c r="D1459" i="1"/>
  <c r="C1459" i="1"/>
  <c r="G1459" i="1" s="1"/>
  <c r="D1458" i="1"/>
  <c r="C1458" i="1"/>
  <c r="D1457" i="1"/>
  <c r="C1457" i="1"/>
  <c r="G1457" i="1" s="1"/>
  <c r="D1456" i="1"/>
  <c r="C1456" i="1"/>
  <c r="D1455" i="1"/>
  <c r="C1455" i="1"/>
  <c r="G1455" i="1" s="1"/>
  <c r="D1454" i="1"/>
  <c r="C1454" i="1"/>
  <c r="D1452" i="1"/>
  <c r="C1452" i="1"/>
  <c r="G1452" i="1" s="1"/>
  <c r="D1451" i="1"/>
  <c r="C1451" i="1"/>
  <c r="G1451" i="1" s="1"/>
  <c r="G1450" i="1"/>
  <c r="D1450" i="1"/>
  <c r="C1450" i="1"/>
  <c r="D1449" i="1"/>
  <c r="G1449" i="1" s="1"/>
  <c r="C1449" i="1"/>
  <c r="D1448" i="1"/>
  <c r="C1448" i="1"/>
  <c r="G1448" i="1" s="1"/>
  <c r="G1447" i="1"/>
  <c r="D1447" i="1"/>
  <c r="C1447" i="1"/>
  <c r="D1446" i="1"/>
  <c r="G1446" i="1" s="1"/>
  <c r="C1446" i="1"/>
  <c r="D1445" i="1"/>
  <c r="C1445" i="1"/>
  <c r="D1444" i="1"/>
  <c r="J1444" i="1" s="1"/>
  <c r="C1444" i="1"/>
  <c r="H1443" i="1"/>
  <c r="D1443" i="1"/>
  <c r="C1443" i="1"/>
  <c r="D1442" i="1"/>
  <c r="C1442" i="1"/>
  <c r="D1441" i="1"/>
  <c r="C1441" i="1"/>
  <c r="H1441" i="1" s="1"/>
  <c r="D1440" i="1"/>
  <c r="J1440" i="1" s="1"/>
  <c r="C1440" i="1"/>
  <c r="D1439" i="1"/>
  <c r="C1439" i="1"/>
  <c r="H1439" i="1" s="1"/>
  <c r="D1438" i="1"/>
  <c r="C1438" i="1"/>
  <c r="D1437" i="1"/>
  <c r="C1437" i="1"/>
  <c r="H1437" i="1" s="1"/>
  <c r="H1434" i="1"/>
  <c r="D1434" i="1"/>
  <c r="G1434" i="1" s="1"/>
  <c r="C1434" i="1"/>
  <c r="H1433" i="1"/>
  <c r="D1433" i="1"/>
  <c r="G1433" i="1" s="1"/>
  <c r="C1433" i="1"/>
  <c r="D1432" i="1"/>
  <c r="C1432" i="1"/>
  <c r="D1431" i="1"/>
  <c r="C1431" i="1"/>
  <c r="D1430" i="1"/>
  <c r="C1430" i="1"/>
  <c r="H1430" i="1" s="1"/>
  <c r="D1429" i="1"/>
  <c r="C1429" i="1"/>
  <c r="H1428" i="1"/>
  <c r="D1428" i="1"/>
  <c r="C1428" i="1"/>
  <c r="D1427" i="1"/>
  <c r="C1427" i="1"/>
  <c r="D1426" i="1"/>
  <c r="G1426" i="1" s="1"/>
  <c r="C1426" i="1"/>
  <c r="D1425" i="1"/>
  <c r="C1425" i="1"/>
  <c r="H1425" i="1" s="1"/>
  <c r="H1424" i="1"/>
  <c r="D1424" i="1"/>
  <c r="G1424" i="1" s="1"/>
  <c r="C1424" i="1"/>
  <c r="D1423" i="1"/>
  <c r="D1422" i="1"/>
  <c r="C1422" i="1"/>
  <c r="H1422" i="1" s="1"/>
  <c r="H1421" i="1"/>
  <c r="D1421" i="1"/>
  <c r="G1421" i="1" s="1"/>
  <c r="C1421" i="1"/>
  <c r="H1420" i="1"/>
  <c r="D1420" i="1"/>
  <c r="G1420" i="1" s="1"/>
  <c r="C1420" i="1"/>
  <c r="D1419" i="1"/>
  <c r="C1419" i="1"/>
  <c r="H1418" i="1"/>
  <c r="D1418" i="1"/>
  <c r="G1418" i="1" s="1"/>
  <c r="C1418" i="1"/>
  <c r="D1417" i="1"/>
  <c r="G1417" i="1" s="1"/>
  <c r="C1417" i="1"/>
  <c r="D1416" i="1"/>
  <c r="C1416" i="1"/>
  <c r="H1416" i="1" s="1"/>
  <c r="D1415" i="1"/>
  <c r="C1415" i="1"/>
  <c r="D1414" i="1"/>
  <c r="C1414" i="1"/>
  <c r="D1413" i="1"/>
  <c r="G1413" i="1" s="1"/>
  <c r="C1413" i="1"/>
  <c r="D1412" i="1"/>
  <c r="C1412" i="1"/>
  <c r="D1411" i="1"/>
  <c r="C1411" i="1"/>
  <c r="D1410" i="1"/>
  <c r="G1410" i="1" s="1"/>
  <c r="C1410" i="1"/>
  <c r="D1409" i="1"/>
  <c r="D1407" i="1"/>
  <c r="C1407" i="1"/>
  <c r="H1407" i="1" s="1"/>
  <c r="D1406" i="1"/>
  <c r="G1406" i="1" s="1"/>
  <c r="C1406" i="1"/>
  <c r="D1405" i="1"/>
  <c r="C1405" i="1"/>
  <c r="H1405" i="1" s="1"/>
  <c r="D1404" i="1"/>
  <c r="C1404" i="1"/>
  <c r="D1403" i="1"/>
  <c r="C1403" i="1"/>
  <c r="D1402" i="1"/>
  <c r="C1402" i="1"/>
  <c r="D1401" i="1"/>
  <c r="D1400" i="1"/>
  <c r="C1400" i="1"/>
  <c r="D1399" i="1"/>
  <c r="G1399" i="1" s="1"/>
  <c r="C1399" i="1"/>
  <c r="D1398" i="1"/>
  <c r="G1398" i="1" s="1"/>
  <c r="C1398" i="1"/>
  <c r="D1397" i="1"/>
  <c r="C1397" i="1"/>
  <c r="H1397" i="1" s="1"/>
  <c r="D1396" i="1"/>
  <c r="C1396" i="1"/>
  <c r="D1395" i="1"/>
  <c r="C1395" i="1"/>
  <c r="D1394" i="1"/>
  <c r="G1394" i="1" s="1"/>
  <c r="C1394" i="1"/>
  <c r="H1393" i="1"/>
  <c r="C1393" i="1"/>
  <c r="D1392" i="1"/>
  <c r="C1392" i="1"/>
  <c r="D1391" i="1"/>
  <c r="G1391" i="1" s="1"/>
  <c r="C1391" i="1"/>
  <c r="D1390" i="1"/>
  <c r="G1390" i="1" s="1"/>
  <c r="C1390" i="1"/>
  <c r="H1389" i="1"/>
  <c r="D1389" i="1"/>
  <c r="G1389" i="1" s="1"/>
  <c r="C1389" i="1"/>
  <c r="D1388" i="1"/>
  <c r="C1388" i="1"/>
  <c r="H1387" i="1"/>
  <c r="D1387" i="1"/>
  <c r="G1387" i="1" s="1"/>
  <c r="C1387" i="1"/>
  <c r="D1386" i="1"/>
  <c r="G1386" i="1" s="1"/>
  <c r="C1386" i="1"/>
  <c r="D1385" i="1"/>
  <c r="C1385" i="1"/>
  <c r="H1385" i="1" s="1"/>
  <c r="D1384" i="1"/>
  <c r="C1384" i="1"/>
  <c r="D1382" i="1"/>
  <c r="G1382" i="1" s="1"/>
  <c r="C1382" i="1"/>
  <c r="D1381" i="1"/>
  <c r="C1381" i="1"/>
  <c r="H1381" i="1" s="1"/>
  <c r="D1380" i="1"/>
  <c r="C1380" i="1"/>
  <c r="D1379" i="1"/>
  <c r="G1379" i="1" s="1"/>
  <c r="C1379" i="1"/>
  <c r="D1378" i="1"/>
  <c r="C1378" i="1"/>
  <c r="D1377" i="1"/>
  <c r="C1377" i="1"/>
  <c r="H1377" i="1" s="1"/>
  <c r="D1376" i="1"/>
  <c r="D1375" i="1"/>
  <c r="C1375" i="1"/>
  <c r="D1374" i="1"/>
  <c r="G1374" i="1" s="1"/>
  <c r="C1374" i="1"/>
  <c r="D1373" i="1"/>
  <c r="C1373" i="1"/>
  <c r="H1373" i="1" s="1"/>
  <c r="D1372" i="1"/>
  <c r="C1372" i="1"/>
  <c r="D1371" i="1"/>
  <c r="C1371" i="1"/>
  <c r="D1370" i="1"/>
  <c r="C1370" i="1"/>
  <c r="D1369" i="1"/>
  <c r="D1368" i="1"/>
  <c r="C1368" i="1"/>
  <c r="D1367" i="1"/>
  <c r="G1367" i="1" s="1"/>
  <c r="C1367" i="1"/>
  <c r="D1366" i="1"/>
  <c r="G1366" i="1" s="1"/>
  <c r="C1366" i="1"/>
  <c r="H1365" i="1"/>
  <c r="D1365" i="1"/>
  <c r="G1365" i="1" s="1"/>
  <c r="C1365" i="1"/>
  <c r="D1364" i="1"/>
  <c r="C1364" i="1"/>
  <c r="H1363" i="1"/>
  <c r="D1363" i="1"/>
  <c r="G1363" i="1" s="1"/>
  <c r="C1363" i="1"/>
  <c r="D1362" i="1"/>
  <c r="G1362" i="1" s="1"/>
  <c r="C1362" i="1"/>
  <c r="D1361" i="1"/>
  <c r="C1361" i="1"/>
  <c r="H1361" i="1" s="1"/>
  <c r="D1360" i="1"/>
  <c r="D1359" i="1"/>
  <c r="C1359" i="1"/>
  <c r="D1358" i="1"/>
  <c r="G1358" i="1" s="1"/>
  <c r="C1358" i="1"/>
  <c r="D1357" i="1"/>
  <c r="G1357" i="1" s="1"/>
  <c r="C1357" i="1"/>
  <c r="D1356" i="1"/>
  <c r="C1356" i="1"/>
  <c r="C1355" i="1"/>
  <c r="D1354" i="1"/>
  <c r="C1354" i="1"/>
  <c r="D1353" i="1"/>
  <c r="C1353" i="1"/>
  <c r="H1353" i="1" s="1"/>
  <c r="D1352" i="1"/>
  <c r="C1352" i="1"/>
  <c r="D1351" i="1"/>
  <c r="C1351" i="1"/>
  <c r="H1351" i="1" s="1"/>
  <c r="D1350" i="1"/>
  <c r="G1350" i="1" s="1"/>
  <c r="C1350" i="1"/>
  <c r="D1349" i="1"/>
  <c r="C1349" i="1"/>
  <c r="D1348" i="1"/>
  <c r="C1348" i="1"/>
  <c r="D1347" i="1"/>
  <c r="C1347" i="1"/>
  <c r="D1346" i="1"/>
  <c r="C1346" i="1"/>
  <c r="H1345" i="1"/>
  <c r="D1345" i="1"/>
  <c r="C1345" i="1"/>
  <c r="D1344" i="1"/>
  <c r="D1343" i="1"/>
  <c r="G1343" i="1" s="1"/>
  <c r="C1343" i="1"/>
  <c r="D1342" i="1"/>
  <c r="G1342" i="1" s="1"/>
  <c r="C1342" i="1"/>
  <c r="D1341" i="1"/>
  <c r="C1341" i="1"/>
  <c r="H1341" i="1" s="1"/>
  <c r="D1340" i="1"/>
  <c r="C1340" i="1"/>
  <c r="D1339" i="1"/>
  <c r="C1339" i="1"/>
  <c r="D1338" i="1"/>
  <c r="G1338" i="1" s="1"/>
  <c r="C1338" i="1"/>
  <c r="D1337" i="1"/>
  <c r="D1336" i="1"/>
  <c r="C1336" i="1"/>
  <c r="D1335" i="1"/>
  <c r="G1335" i="1" s="1"/>
  <c r="C1335" i="1"/>
  <c r="D1334" i="1"/>
  <c r="G1334" i="1" s="1"/>
  <c r="C1334" i="1"/>
  <c r="C1333" i="1"/>
  <c r="D1332" i="1"/>
  <c r="C1332" i="1"/>
  <c r="H1331" i="1"/>
  <c r="D1331" i="1"/>
  <c r="G1331" i="1" s="1"/>
  <c r="C1331" i="1"/>
  <c r="D1330" i="1"/>
  <c r="G1330" i="1" s="1"/>
  <c r="C1330" i="1"/>
  <c r="D1328" i="1"/>
  <c r="C1328" i="1"/>
  <c r="H1328" i="1" s="1"/>
  <c r="D1327" i="1"/>
  <c r="G1327" i="1" s="1"/>
  <c r="C1327" i="1"/>
  <c r="D1326" i="1"/>
  <c r="G1326" i="1" s="1"/>
  <c r="C1326" i="1"/>
  <c r="D1325" i="1"/>
  <c r="C1325" i="1"/>
  <c r="H1324" i="1"/>
  <c r="D1324" i="1"/>
  <c r="C1324" i="1"/>
  <c r="D1323" i="1"/>
  <c r="C1323" i="1"/>
  <c r="D1322" i="1"/>
  <c r="C1322" i="1"/>
  <c r="D1321" i="1"/>
  <c r="C1321" i="1"/>
  <c r="D1320" i="1"/>
  <c r="G1320" i="1" s="1"/>
  <c r="C1320" i="1"/>
  <c r="D1319" i="1"/>
  <c r="G1319" i="1" s="1"/>
  <c r="C1319" i="1"/>
  <c r="D1318" i="1"/>
  <c r="G1318" i="1" s="1"/>
  <c r="C1318" i="1"/>
  <c r="D1317" i="1"/>
  <c r="C1317" i="1"/>
  <c r="D1316" i="1"/>
  <c r="C1316" i="1"/>
  <c r="D1315" i="1"/>
  <c r="G1315" i="1" s="1"/>
  <c r="C1315" i="1"/>
  <c r="D1314" i="1"/>
  <c r="C1314" i="1"/>
  <c r="H1314" i="1" s="1"/>
  <c r="D1313" i="1"/>
  <c r="C1313" i="1"/>
  <c r="D1312" i="1"/>
  <c r="C1312" i="1"/>
  <c r="H1312" i="1" s="1"/>
  <c r="D1311" i="1"/>
  <c r="G1311" i="1" s="1"/>
  <c r="C1311" i="1"/>
  <c r="D1310" i="1"/>
  <c r="C1310" i="1"/>
  <c r="D1309" i="1"/>
  <c r="C1309" i="1"/>
  <c r="H1308" i="1"/>
  <c r="D1308" i="1"/>
  <c r="G1308" i="1" s="1"/>
  <c r="C1308" i="1"/>
  <c r="D1307" i="1"/>
  <c r="D1306" i="1"/>
  <c r="C1306" i="1"/>
  <c r="D1305" i="1"/>
  <c r="G1305" i="1" s="1"/>
  <c r="C1305" i="1"/>
  <c r="D1304" i="1"/>
  <c r="G1304" i="1" s="1"/>
  <c r="C1304" i="1"/>
  <c r="D1303" i="1"/>
  <c r="C1303" i="1"/>
  <c r="H1303" i="1" s="1"/>
  <c r="D1302" i="1"/>
  <c r="C1302" i="1"/>
  <c r="D1301" i="1"/>
  <c r="C1301" i="1"/>
  <c r="D1300" i="1"/>
  <c r="D1298" i="1"/>
  <c r="C1298" i="1"/>
  <c r="H1298" i="1" s="1"/>
  <c r="D1297" i="1"/>
  <c r="G1297" i="1" s="1"/>
  <c r="C1297" i="1"/>
  <c r="D1296" i="1"/>
  <c r="C1296" i="1"/>
  <c r="H1296" i="1" s="1"/>
  <c r="D1295" i="1"/>
  <c r="C1295" i="1"/>
  <c r="D1294" i="1"/>
  <c r="C1294" i="1"/>
  <c r="D1293" i="1"/>
  <c r="C1293" i="1"/>
  <c r="H1292" i="1"/>
  <c r="D1292" i="1"/>
  <c r="G1292" i="1" s="1"/>
  <c r="C1292" i="1"/>
  <c r="D1291" i="1"/>
  <c r="C1291" i="1"/>
  <c r="D1290" i="1"/>
  <c r="C1290" i="1"/>
  <c r="H1290" i="1" s="1"/>
  <c r="D1289" i="1"/>
  <c r="G1289" i="1" s="1"/>
  <c r="C1289" i="1"/>
  <c r="D1288" i="1"/>
  <c r="G1288" i="1" s="1"/>
  <c r="C1288" i="1"/>
  <c r="D1287" i="1"/>
  <c r="C1287" i="1"/>
  <c r="H1286" i="1"/>
  <c r="D1286" i="1"/>
  <c r="G1286" i="1" s="1"/>
  <c r="C1286" i="1"/>
  <c r="D1285" i="1"/>
  <c r="C1285" i="1"/>
  <c r="H1284" i="1"/>
  <c r="D1284" i="1"/>
  <c r="G1284" i="1" s="1"/>
  <c r="C1284" i="1"/>
  <c r="D1283" i="1"/>
  <c r="C1283" i="1"/>
  <c r="D1282" i="1"/>
  <c r="C1282" i="1"/>
  <c r="H1282" i="1" s="1"/>
  <c r="D1281" i="1"/>
  <c r="G1281" i="1" s="1"/>
  <c r="C1281" i="1"/>
  <c r="D1280" i="1"/>
  <c r="C1280" i="1"/>
  <c r="H1280" i="1" s="1"/>
  <c r="D1279" i="1"/>
  <c r="C1279" i="1"/>
  <c r="D1278" i="1"/>
  <c r="C1278" i="1"/>
  <c r="D1277" i="1"/>
  <c r="C1277" i="1"/>
  <c r="H1276" i="1"/>
  <c r="D1276" i="1"/>
  <c r="C1276" i="1"/>
  <c r="D1275" i="1"/>
  <c r="C1275" i="1"/>
  <c r="D1274" i="1"/>
  <c r="C1274" i="1"/>
  <c r="D1273" i="1"/>
  <c r="C1273" i="1"/>
  <c r="D1272" i="1"/>
  <c r="C1272" i="1"/>
  <c r="H1272" i="1" s="1"/>
  <c r="D1271" i="1"/>
  <c r="C1271" i="1"/>
  <c r="D1270" i="1"/>
  <c r="G1270" i="1" s="1"/>
  <c r="C1270" i="1"/>
  <c r="D1269" i="1"/>
  <c r="C1269" i="1"/>
  <c r="H1268" i="1"/>
  <c r="D1268" i="1"/>
  <c r="G1268" i="1" s="1"/>
  <c r="C1268" i="1"/>
  <c r="D1267" i="1"/>
  <c r="C1267" i="1"/>
  <c r="D1266" i="1"/>
  <c r="C1266" i="1"/>
  <c r="D1265" i="1"/>
  <c r="G1265" i="1" s="1"/>
  <c r="C1265" i="1"/>
  <c r="D1264" i="1"/>
  <c r="C1264" i="1"/>
  <c r="D1263" i="1"/>
  <c r="C1263" i="1"/>
  <c r="D1262" i="1"/>
  <c r="C1262" i="1"/>
  <c r="D1261" i="1"/>
  <c r="C1261" i="1"/>
  <c r="H1260" i="1"/>
  <c r="D1260" i="1"/>
  <c r="G1260" i="1" s="1"/>
  <c r="C1260" i="1"/>
  <c r="D1259" i="1"/>
  <c r="C1259" i="1"/>
  <c r="D1258" i="1"/>
  <c r="C1258" i="1"/>
  <c r="H1258" i="1" s="1"/>
  <c r="D1257" i="1"/>
  <c r="G1257" i="1" s="1"/>
  <c r="C1257" i="1"/>
  <c r="D1256" i="1"/>
  <c r="C1256" i="1"/>
  <c r="H1256" i="1" s="1"/>
  <c r="D1255" i="1"/>
  <c r="C1255" i="1"/>
  <c r="D1254" i="1"/>
  <c r="G1254" i="1" s="1"/>
  <c r="C1254" i="1"/>
  <c r="D1253" i="1"/>
  <c r="C1253" i="1"/>
  <c r="H1252" i="1"/>
  <c r="D1252" i="1"/>
  <c r="G1252" i="1" s="1"/>
  <c r="C1252" i="1"/>
  <c r="D1251" i="1"/>
  <c r="C1251" i="1"/>
  <c r="D1250" i="1"/>
  <c r="C1250" i="1"/>
  <c r="H1250" i="1" s="1"/>
  <c r="D1249" i="1"/>
  <c r="G1249" i="1" s="1"/>
  <c r="C1249" i="1"/>
  <c r="D1248" i="1"/>
  <c r="C1248" i="1"/>
  <c r="H1248" i="1" s="1"/>
  <c r="D1247" i="1"/>
  <c r="C1247" i="1"/>
  <c r="D1246" i="1"/>
  <c r="C1246" i="1"/>
  <c r="D1245" i="1"/>
  <c r="C1245" i="1"/>
  <c r="H1244" i="1"/>
  <c r="D1244" i="1"/>
  <c r="C1244" i="1"/>
  <c r="D1243" i="1"/>
  <c r="C1243" i="1"/>
  <c r="D1242" i="1"/>
  <c r="C1242" i="1"/>
  <c r="H1242" i="1" s="1"/>
  <c r="D1241" i="1"/>
  <c r="G1241" i="1" s="1"/>
  <c r="C1241" i="1"/>
  <c r="D1240" i="1"/>
  <c r="C1240" i="1"/>
  <c r="D1239" i="1"/>
  <c r="C1239" i="1"/>
  <c r="D1238" i="1"/>
  <c r="G1238" i="1" s="1"/>
  <c r="C1238" i="1"/>
  <c r="D1237" i="1"/>
  <c r="C1237" i="1"/>
  <c r="D1236" i="1"/>
  <c r="G1236" i="1" s="1"/>
  <c r="C1236" i="1"/>
  <c r="D1234" i="1"/>
  <c r="G1234" i="1" s="1"/>
  <c r="C1234" i="1"/>
  <c r="D1233" i="1"/>
  <c r="C1233" i="1"/>
  <c r="D1232" i="1"/>
  <c r="C1232" i="1"/>
  <c r="H1231" i="1"/>
  <c r="D1231" i="1"/>
  <c r="G1231" i="1" s="1"/>
  <c r="C1231" i="1"/>
  <c r="D1230" i="1"/>
  <c r="C1230" i="1"/>
  <c r="H1229" i="1"/>
  <c r="D1229" i="1"/>
  <c r="C1229" i="1"/>
  <c r="D1228" i="1"/>
  <c r="C1228" i="1"/>
  <c r="D1227" i="1"/>
  <c r="C1227" i="1"/>
  <c r="D1226" i="1"/>
  <c r="C1226" i="1"/>
  <c r="D1225" i="1"/>
  <c r="C1225" i="1"/>
  <c r="H1225" i="1" s="1"/>
  <c r="D1224" i="1"/>
  <c r="C1224" i="1"/>
  <c r="D1221" i="1"/>
  <c r="C1221" i="1"/>
  <c r="D1220" i="1"/>
  <c r="C1220" i="1"/>
  <c r="H1220" i="1" s="1"/>
  <c r="D1219" i="1"/>
  <c r="G1219" i="1" s="1"/>
  <c r="C1219" i="1"/>
  <c r="D1218" i="1"/>
  <c r="C1218" i="1"/>
  <c r="H1218" i="1" s="1"/>
  <c r="D1217" i="1"/>
  <c r="C1217" i="1"/>
  <c r="D1216" i="1"/>
  <c r="D1215" i="1"/>
  <c r="D1213" i="1"/>
  <c r="G1213" i="1" s="1"/>
  <c r="C1213" i="1"/>
  <c r="D1212" i="1"/>
  <c r="C1212" i="1"/>
  <c r="H1212" i="1" s="1"/>
  <c r="D1211" i="1"/>
  <c r="C1211" i="1"/>
  <c r="D1210" i="1"/>
  <c r="G1210" i="1" s="1"/>
  <c r="C1210" i="1"/>
  <c r="D1209" i="1"/>
  <c r="C1209" i="1"/>
  <c r="H1208" i="1"/>
  <c r="D1208" i="1"/>
  <c r="G1208" i="1" s="1"/>
  <c r="C1208" i="1"/>
  <c r="D1207" i="1"/>
  <c r="C1207" i="1"/>
  <c r="D1206" i="1"/>
  <c r="C1206" i="1"/>
  <c r="H1206" i="1" s="1"/>
  <c r="D1205" i="1"/>
  <c r="G1205" i="1" s="1"/>
  <c r="C1205" i="1"/>
  <c r="D1204" i="1"/>
  <c r="G1204" i="1" s="1"/>
  <c r="C1204" i="1"/>
  <c r="D1203" i="1"/>
  <c r="C1203" i="1"/>
  <c r="H1202" i="1"/>
  <c r="D1202" i="1"/>
  <c r="G1202" i="1" s="1"/>
  <c r="C1202" i="1"/>
  <c r="D1201" i="1"/>
  <c r="C1201" i="1"/>
  <c r="H1200" i="1"/>
  <c r="D1200" i="1"/>
  <c r="G1200" i="1" s="1"/>
  <c r="C1200" i="1"/>
  <c r="D1199" i="1"/>
  <c r="C1199" i="1"/>
  <c r="D1198" i="1"/>
  <c r="C1198" i="1"/>
  <c r="H1198" i="1" s="1"/>
  <c r="D1197" i="1"/>
  <c r="G1197" i="1" s="1"/>
  <c r="C1197" i="1"/>
  <c r="D1196" i="1"/>
  <c r="C1196" i="1"/>
  <c r="H1196" i="1" s="1"/>
  <c r="D1195" i="1"/>
  <c r="C1195" i="1"/>
  <c r="D1194" i="1"/>
  <c r="G1194" i="1" s="1"/>
  <c r="C1194" i="1"/>
  <c r="D1193" i="1"/>
  <c r="C1193" i="1"/>
  <c r="H1192" i="1"/>
  <c r="D1192" i="1"/>
  <c r="G1192" i="1" s="1"/>
  <c r="C1192" i="1"/>
  <c r="D1191" i="1"/>
  <c r="C1191" i="1"/>
  <c r="D1190" i="1"/>
  <c r="C1190" i="1"/>
  <c r="H1190" i="1" s="1"/>
  <c r="D1189" i="1"/>
  <c r="G1189" i="1" s="1"/>
  <c r="C1189" i="1"/>
  <c r="D1188" i="1"/>
  <c r="G1188" i="1" s="1"/>
  <c r="C1188" i="1"/>
  <c r="D1187" i="1"/>
  <c r="C1187" i="1"/>
  <c r="H1186" i="1"/>
  <c r="D1186" i="1"/>
  <c r="G1186" i="1" s="1"/>
  <c r="C1186" i="1"/>
  <c r="D1185" i="1"/>
  <c r="C1185" i="1"/>
  <c r="C1184" i="1"/>
  <c r="D1183" i="1"/>
  <c r="C1183" i="1"/>
  <c r="D1182" i="1"/>
  <c r="C1182" i="1"/>
  <c r="H1182" i="1" s="1"/>
  <c r="D1181" i="1"/>
  <c r="G1181" i="1" s="1"/>
  <c r="C1181" i="1"/>
  <c r="D1180" i="1"/>
  <c r="C1180" i="1"/>
  <c r="H1180" i="1" s="1"/>
  <c r="D1179" i="1"/>
  <c r="C1179" i="1"/>
  <c r="H1179" i="1" s="1"/>
  <c r="H1178" i="1"/>
  <c r="D1178" i="1"/>
  <c r="G1178" i="1" s="1"/>
  <c r="C1178" i="1"/>
  <c r="H1177" i="1"/>
  <c r="D1177" i="1"/>
  <c r="G1177" i="1" s="1"/>
  <c r="C1177" i="1"/>
  <c r="D1176" i="1"/>
  <c r="G1176" i="1" s="1"/>
  <c r="C1176" i="1"/>
  <c r="D1175" i="1"/>
  <c r="C1175" i="1"/>
  <c r="H1175" i="1" s="1"/>
  <c r="H1174" i="1"/>
  <c r="D1174" i="1"/>
  <c r="G1174" i="1" s="1"/>
  <c r="C1174" i="1"/>
  <c r="D1173" i="1"/>
  <c r="C1173" i="1"/>
  <c r="D1172" i="1"/>
  <c r="C1172" i="1"/>
  <c r="H1172" i="1" s="1"/>
  <c r="D1171" i="1"/>
  <c r="C1171" i="1"/>
  <c r="H1171" i="1" s="1"/>
  <c r="H1170" i="1"/>
  <c r="D1170" i="1"/>
  <c r="G1170" i="1" s="1"/>
  <c r="C1170" i="1"/>
  <c r="H1169" i="1"/>
  <c r="D1169" i="1"/>
  <c r="G1169" i="1" s="1"/>
  <c r="C1169" i="1"/>
  <c r="D1168" i="1"/>
  <c r="G1168" i="1" s="1"/>
  <c r="C1168" i="1"/>
  <c r="D1167" i="1"/>
  <c r="D1166" i="1"/>
  <c r="C1166" i="1"/>
  <c r="G1166" i="1" s="1"/>
  <c r="D1165" i="1"/>
  <c r="C1165" i="1"/>
  <c r="D1164" i="1"/>
  <c r="H1164" i="1" s="1"/>
  <c r="C1164" i="1"/>
  <c r="D1163" i="1"/>
  <c r="H1163" i="1" s="1"/>
  <c r="C1163" i="1"/>
  <c r="D1162" i="1"/>
  <c r="H1162" i="1" s="1"/>
  <c r="C1162" i="1"/>
  <c r="D1161" i="1"/>
  <c r="C1161" i="1"/>
  <c r="G1161" i="1" s="1"/>
  <c r="G1160" i="1"/>
  <c r="D1160" i="1"/>
  <c r="C1160" i="1"/>
  <c r="G1159" i="1"/>
  <c r="D1159" i="1"/>
  <c r="H1159" i="1" s="1"/>
  <c r="C1159" i="1"/>
  <c r="D1158" i="1"/>
  <c r="C1158" i="1"/>
  <c r="G1158" i="1" s="1"/>
  <c r="D1157" i="1"/>
  <c r="D1156" i="1"/>
  <c r="C1156" i="1"/>
  <c r="G1156" i="1" s="1"/>
  <c r="D1155" i="1"/>
  <c r="H1155" i="1" s="1"/>
  <c r="C1155"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H1123" i="1" s="1"/>
  <c r="D1122" i="1"/>
  <c r="C1122" i="1"/>
  <c r="H1122" i="1" s="1"/>
  <c r="H1121" i="1"/>
  <c r="D1121" i="1"/>
  <c r="G1121" i="1" s="1"/>
  <c r="C1121" i="1"/>
  <c r="H1120" i="1"/>
  <c r="D1120" i="1"/>
  <c r="G1120" i="1" s="1"/>
  <c r="C1120" i="1"/>
  <c r="D1119" i="1"/>
  <c r="G1119" i="1" s="1"/>
  <c r="C1119" i="1"/>
  <c r="D1118" i="1"/>
  <c r="C1118" i="1"/>
  <c r="H1118" i="1" s="1"/>
  <c r="D1117" i="1"/>
  <c r="C1117" i="1"/>
  <c r="H1117" i="1" s="1"/>
  <c r="D1116" i="1"/>
  <c r="C1116" i="1"/>
  <c r="D1115" i="1"/>
  <c r="C1115" i="1"/>
  <c r="H1115" i="1" s="1"/>
  <c r="D1114" i="1"/>
  <c r="C1114" i="1"/>
  <c r="H1114" i="1" s="1"/>
  <c r="D1113" i="1"/>
  <c r="D1112" i="1"/>
  <c r="H1111" i="1"/>
  <c r="D1111" i="1"/>
  <c r="G1111" i="1" s="1"/>
  <c r="C1111" i="1"/>
  <c r="H1110" i="1"/>
  <c r="D1110" i="1"/>
  <c r="G1110" i="1" s="1"/>
  <c r="C1110" i="1"/>
  <c r="D1109" i="1"/>
  <c r="G1109" i="1" s="1"/>
  <c r="C1109" i="1"/>
  <c r="D1108" i="1"/>
  <c r="C1108" i="1"/>
  <c r="H1108" i="1" s="1"/>
  <c r="H1107" i="1"/>
  <c r="D1107" i="1"/>
  <c r="G1107" i="1" s="1"/>
  <c r="C1107" i="1"/>
  <c r="D1106" i="1"/>
  <c r="C1106" i="1"/>
  <c r="D1105" i="1"/>
  <c r="C1105" i="1"/>
  <c r="H1105" i="1" s="1"/>
  <c r="D1104" i="1"/>
  <c r="C1104" i="1"/>
  <c r="H1104" i="1" s="1"/>
  <c r="H1103" i="1"/>
  <c r="D1103" i="1"/>
  <c r="G1103" i="1" s="1"/>
  <c r="C1103" i="1"/>
  <c r="H1102" i="1"/>
  <c r="D1102" i="1"/>
  <c r="G1102" i="1" s="1"/>
  <c r="C1102" i="1"/>
  <c r="D1101" i="1"/>
  <c r="G1101" i="1" s="1"/>
  <c r="C1101" i="1"/>
  <c r="D1100" i="1"/>
  <c r="C1100" i="1"/>
  <c r="H1100" i="1" s="1"/>
  <c r="H1099" i="1"/>
  <c r="D1099" i="1"/>
  <c r="G1099" i="1" s="1"/>
  <c r="C1099" i="1"/>
  <c r="D1098" i="1"/>
  <c r="C1098" i="1"/>
  <c r="C1097" i="1"/>
  <c r="H1095" i="1"/>
  <c r="D1095" i="1"/>
  <c r="G1095" i="1" s="1"/>
  <c r="C1095" i="1"/>
  <c r="D1094" i="1"/>
  <c r="C1094" i="1"/>
  <c r="H1094" i="1" s="1"/>
  <c r="D1093" i="1"/>
  <c r="G1093" i="1" s="1"/>
  <c r="C1093" i="1"/>
  <c r="D1092" i="1"/>
  <c r="C1092" i="1"/>
  <c r="H1092" i="1" s="1"/>
  <c r="H1091" i="1"/>
  <c r="D1091" i="1"/>
  <c r="G1091" i="1" s="1"/>
  <c r="C1091" i="1"/>
  <c r="H1090" i="1"/>
  <c r="D1090" i="1"/>
  <c r="G1090" i="1" s="1"/>
  <c r="C1090" i="1"/>
  <c r="D1089" i="1"/>
  <c r="C1089" i="1"/>
  <c r="H1089" i="1" s="1"/>
  <c r="D1088" i="1"/>
  <c r="C1088" i="1"/>
  <c r="H1088" i="1" s="1"/>
  <c r="H1087" i="1"/>
  <c r="D1087" i="1"/>
  <c r="G1087" i="1" s="1"/>
  <c r="C1087" i="1"/>
  <c r="D1086" i="1"/>
  <c r="C1086" i="1"/>
  <c r="D1085" i="1"/>
  <c r="C1085" i="1"/>
  <c r="H1085" i="1" s="1"/>
  <c r="H1084" i="1"/>
  <c r="D1084" i="1"/>
  <c r="C1084" i="1"/>
  <c r="D1083" i="1"/>
  <c r="C1083" i="1"/>
  <c r="D1082" i="1"/>
  <c r="C1082" i="1"/>
  <c r="H1082" i="1" s="1"/>
  <c r="D1081" i="1"/>
  <c r="G1081" i="1" s="1"/>
  <c r="C1081" i="1"/>
  <c r="H1080" i="1"/>
  <c r="D1080" i="1"/>
  <c r="C1080" i="1"/>
  <c r="D1079" i="1"/>
  <c r="G1079" i="1" s="1"/>
  <c r="C1079" i="1"/>
  <c r="D1078" i="1"/>
  <c r="C1078" i="1"/>
  <c r="H1078" i="1" s="1"/>
  <c r="D1077" i="1"/>
  <c r="G1077" i="1" s="1"/>
  <c r="C1077" i="1"/>
  <c r="D1076" i="1"/>
  <c r="C1076" i="1"/>
  <c r="H1076" i="1" s="1"/>
  <c r="H1075" i="1"/>
  <c r="D1075" i="1"/>
  <c r="G1075" i="1" s="1"/>
  <c r="C1075" i="1"/>
  <c r="H1074" i="1"/>
  <c r="D1074" i="1"/>
  <c r="G1074" i="1" s="1"/>
  <c r="C1074" i="1"/>
  <c r="D1073" i="1"/>
  <c r="C1073" i="1"/>
  <c r="H1073" i="1" s="1"/>
  <c r="D1072" i="1"/>
  <c r="C1072" i="1"/>
  <c r="H1072" i="1" s="1"/>
  <c r="H1071" i="1"/>
  <c r="D1071" i="1"/>
  <c r="G1071" i="1" s="1"/>
  <c r="C1071" i="1"/>
  <c r="D1070" i="1"/>
  <c r="C1070" i="1"/>
  <c r="D1069" i="1"/>
  <c r="C1069" i="1"/>
  <c r="H1069" i="1" s="1"/>
  <c r="H1068" i="1"/>
  <c r="D1068" i="1"/>
  <c r="C1068" i="1"/>
  <c r="D1067" i="1"/>
  <c r="C1067" i="1"/>
  <c r="D1066" i="1"/>
  <c r="C1066" i="1"/>
  <c r="D1064" i="1"/>
  <c r="G1064" i="1" s="1"/>
  <c r="C1064" i="1"/>
  <c r="H1063" i="1"/>
  <c r="D1063" i="1"/>
  <c r="C1063" i="1"/>
  <c r="D1062" i="1"/>
  <c r="G1062" i="1" s="1"/>
  <c r="C1062" i="1"/>
  <c r="D1061" i="1"/>
  <c r="C1061" i="1"/>
  <c r="H1061" i="1" s="1"/>
  <c r="D1060" i="1"/>
  <c r="G1060" i="1" s="1"/>
  <c r="C1060" i="1"/>
  <c r="D1059" i="1"/>
  <c r="C1059" i="1"/>
  <c r="H1059" i="1" s="1"/>
  <c r="H1058" i="1"/>
  <c r="D1058" i="1"/>
  <c r="G1058" i="1" s="1"/>
  <c r="C1058" i="1"/>
  <c r="H1057" i="1"/>
  <c r="D1057" i="1"/>
  <c r="G1057" i="1" s="1"/>
  <c r="C1057" i="1"/>
  <c r="D1056" i="1"/>
  <c r="H1055" i="1"/>
  <c r="D1055" i="1"/>
  <c r="G1055" i="1" s="1"/>
  <c r="C1055" i="1"/>
  <c r="D1054" i="1"/>
  <c r="C1054" i="1"/>
  <c r="H1054" i="1" s="1"/>
  <c r="D1053" i="1"/>
  <c r="C1053" i="1"/>
  <c r="H1053" i="1" s="1"/>
  <c r="H1052" i="1"/>
  <c r="D1052" i="1"/>
  <c r="G1052" i="1" s="1"/>
  <c r="C1052" i="1"/>
  <c r="D1051" i="1"/>
  <c r="C1051" i="1"/>
  <c r="D1050" i="1"/>
  <c r="C1050" i="1"/>
  <c r="H1049" i="1"/>
  <c r="D1049" i="1"/>
  <c r="C1049" i="1"/>
  <c r="D1048" i="1"/>
  <c r="C1048" i="1"/>
  <c r="D1047" i="1"/>
  <c r="D1045" i="1"/>
  <c r="G1045" i="1" s="1"/>
  <c r="C1045" i="1"/>
  <c r="H1044" i="1"/>
  <c r="D1044" i="1"/>
  <c r="C1044" i="1"/>
  <c r="D1043" i="1"/>
  <c r="C1043" i="1"/>
  <c r="H1043" i="1" s="1"/>
  <c r="D1042" i="1"/>
  <c r="C1042" i="1"/>
  <c r="H1042" i="1" s="1"/>
  <c r="H1041" i="1"/>
  <c r="D1041" i="1"/>
  <c r="G1041" i="1" s="1"/>
  <c r="C1041" i="1"/>
  <c r="D1040" i="1"/>
  <c r="C1040" i="1"/>
  <c r="D1039" i="1"/>
  <c r="C1039" i="1"/>
  <c r="D1038" i="1"/>
  <c r="C1038" i="1"/>
  <c r="H1038" i="1" s="1"/>
  <c r="H1037" i="1"/>
  <c r="D1037" i="1"/>
  <c r="G1037" i="1" s="1"/>
  <c r="C1037" i="1"/>
  <c r="D1036" i="1"/>
  <c r="C1036" i="1"/>
  <c r="D1035" i="1"/>
  <c r="C1035" i="1"/>
  <c r="H1035" i="1" s="1"/>
  <c r="D1034" i="1"/>
  <c r="C1034" i="1"/>
  <c r="H1034" i="1" s="1"/>
  <c r="D1033" i="1"/>
  <c r="G1033" i="1" s="1"/>
  <c r="C1033" i="1"/>
  <c r="D1032" i="1"/>
  <c r="C1032" i="1"/>
  <c r="D1031" i="1"/>
  <c r="C1031" i="1"/>
  <c r="H1031" i="1" s="1"/>
  <c r="D1030" i="1"/>
  <c r="H1029" i="1"/>
  <c r="D1029" i="1"/>
  <c r="G1029" i="1" s="1"/>
  <c r="C1029" i="1"/>
  <c r="D1028" i="1"/>
  <c r="C1028" i="1"/>
  <c r="D1027" i="1"/>
  <c r="C1027" i="1"/>
  <c r="H1027" i="1" s="1"/>
  <c r="D1026" i="1"/>
  <c r="C1026" i="1"/>
  <c r="H1026" i="1" s="1"/>
  <c r="D1025" i="1"/>
  <c r="G1025" i="1" s="1"/>
  <c r="C1025" i="1"/>
  <c r="D1024" i="1"/>
  <c r="C1024" i="1"/>
  <c r="D1023" i="1"/>
  <c r="C1023" i="1"/>
  <c r="D1022" i="1"/>
  <c r="C1022" i="1"/>
  <c r="H1022" i="1" s="1"/>
  <c r="H1021" i="1"/>
  <c r="D1021" i="1"/>
  <c r="G1021" i="1" s="1"/>
  <c r="C1021" i="1"/>
  <c r="D1020" i="1"/>
  <c r="C1020" i="1"/>
  <c r="D1019" i="1"/>
  <c r="C1019" i="1"/>
  <c r="H1019" i="1" s="1"/>
  <c r="D1018" i="1"/>
  <c r="C1018" i="1"/>
  <c r="H1018" i="1" s="1"/>
  <c r="H1017" i="1"/>
  <c r="D1017" i="1"/>
  <c r="G1017" i="1" s="1"/>
  <c r="C1017" i="1"/>
  <c r="D1016" i="1"/>
  <c r="C1016" i="1"/>
  <c r="D1015" i="1"/>
  <c r="C1015" i="1"/>
  <c r="D1014" i="1"/>
  <c r="C1014" i="1"/>
  <c r="H1014" i="1" s="1"/>
  <c r="D1013" i="1"/>
  <c r="C1013" i="1"/>
  <c r="D1012" i="1"/>
  <c r="C1012" i="1"/>
  <c r="D1011" i="1"/>
  <c r="C1011" i="1"/>
  <c r="H1011" i="1" s="1"/>
  <c r="D1010" i="1"/>
  <c r="C1010" i="1"/>
  <c r="H1010" i="1" s="1"/>
  <c r="H1009" i="1"/>
  <c r="D1009" i="1"/>
  <c r="G1009" i="1" s="1"/>
  <c r="C1009" i="1"/>
  <c r="D1008" i="1"/>
  <c r="C1008" i="1"/>
  <c r="D1007" i="1"/>
  <c r="D1006" i="1"/>
  <c r="C1006" i="1"/>
  <c r="H1006" i="1" s="1"/>
  <c r="H1005" i="1"/>
  <c r="D1005" i="1"/>
  <c r="G1005" i="1" s="1"/>
  <c r="C1005" i="1"/>
  <c r="D1004" i="1"/>
  <c r="C1004" i="1"/>
  <c r="D1003" i="1"/>
  <c r="C1003" i="1"/>
  <c r="D1002" i="1"/>
  <c r="C1002" i="1"/>
  <c r="H1002" i="1" s="1"/>
  <c r="H1001" i="1"/>
  <c r="D1001" i="1"/>
  <c r="G1001" i="1" s="1"/>
  <c r="C1001" i="1"/>
  <c r="D1000" i="1"/>
  <c r="C1000" i="1"/>
  <c r="D999" i="1"/>
  <c r="C999" i="1"/>
  <c r="H999" i="1" s="1"/>
  <c r="D998" i="1"/>
  <c r="C998" i="1"/>
  <c r="H998" i="1" s="1"/>
  <c r="D997" i="1"/>
  <c r="C997" i="1"/>
  <c r="D996" i="1"/>
  <c r="C996" i="1"/>
  <c r="D995" i="1"/>
  <c r="C995" i="1"/>
  <c r="H995" i="1" s="1"/>
  <c r="D994" i="1"/>
  <c r="C994" i="1"/>
  <c r="H994" i="1" s="1"/>
  <c r="D993" i="1"/>
  <c r="G993" i="1" s="1"/>
  <c r="C993" i="1"/>
  <c r="D992" i="1"/>
  <c r="C992" i="1"/>
  <c r="D991" i="1"/>
  <c r="D989" i="1"/>
  <c r="C989" i="1"/>
  <c r="H989" i="1" s="1"/>
  <c r="D988" i="1"/>
  <c r="C988" i="1"/>
  <c r="H988" i="1" s="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H918" i="1" s="1"/>
  <c r="D917" i="1"/>
  <c r="C917" i="1"/>
  <c r="D916" i="1"/>
  <c r="C916" i="1"/>
  <c r="D915" i="1"/>
  <c r="C915" i="1"/>
  <c r="D914" i="1"/>
  <c r="C914" i="1"/>
  <c r="D913" i="1"/>
  <c r="C913" i="1"/>
  <c r="D912" i="1"/>
  <c r="C912" i="1"/>
  <c r="D911" i="1"/>
  <c r="C911" i="1"/>
  <c r="D910" i="1"/>
  <c r="C910" i="1"/>
  <c r="H910" i="1" s="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G845" i="1" s="1"/>
  <c r="C845" i="1"/>
  <c r="D844" i="1"/>
  <c r="C844" i="1"/>
  <c r="D843" i="1"/>
  <c r="C843" i="1"/>
  <c r="D842" i="1"/>
  <c r="C842" i="1"/>
  <c r="D841" i="1"/>
  <c r="C841" i="1"/>
  <c r="D840" i="1"/>
  <c r="C840" i="1"/>
  <c r="D839" i="1"/>
  <c r="C839" i="1"/>
  <c r="D838" i="1"/>
  <c r="C838" i="1"/>
  <c r="H838" i="1" s="1"/>
  <c r="D837" i="1"/>
  <c r="C837" i="1"/>
  <c r="D836" i="1"/>
  <c r="C836" i="1"/>
  <c r="H836" i="1" s="1"/>
  <c r="D835" i="1"/>
  <c r="C835" i="1"/>
  <c r="D834" i="1"/>
  <c r="C834" i="1"/>
  <c r="H834" i="1" s="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H820" i="1" s="1"/>
  <c r="D819" i="1"/>
  <c r="C819" i="1"/>
  <c r="D818" i="1"/>
  <c r="C818" i="1"/>
  <c r="H818" i="1" s="1"/>
  <c r="D817" i="1"/>
  <c r="C817" i="1"/>
  <c r="D816" i="1"/>
  <c r="C816" i="1"/>
  <c r="H816" i="1" s="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H702" i="1" s="1"/>
  <c r="D701" i="1"/>
  <c r="C701" i="1"/>
  <c r="D700" i="1"/>
  <c r="C700" i="1"/>
  <c r="D699" i="1"/>
  <c r="C699" i="1"/>
  <c r="D698" i="1"/>
  <c r="C698" i="1"/>
  <c r="D697" i="1"/>
  <c r="C697" i="1"/>
  <c r="D696" i="1"/>
  <c r="C696" i="1"/>
  <c r="H696" i="1" s="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H676" i="1" s="1"/>
  <c r="D675" i="1"/>
  <c r="C675" i="1"/>
  <c r="D674" i="1"/>
  <c r="C674" i="1"/>
  <c r="D673" i="1"/>
  <c r="C673" i="1"/>
  <c r="D672" i="1"/>
  <c r="C672" i="1"/>
  <c r="H672" i="1" s="1"/>
  <c r="D671" i="1"/>
  <c r="C671" i="1"/>
  <c r="D670" i="1"/>
  <c r="C670" i="1"/>
  <c r="H670" i="1" s="1"/>
  <c r="D669" i="1"/>
  <c r="C669" i="1"/>
  <c r="D668" i="1"/>
  <c r="C668" i="1"/>
  <c r="H668" i="1" s="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D605" i="1"/>
  <c r="C605" i="1"/>
  <c r="D604" i="1"/>
  <c r="C604" i="1"/>
  <c r="D603" i="1"/>
  <c r="C603" i="1"/>
  <c r="D602" i="1"/>
  <c r="C602" i="1"/>
  <c r="D601" i="1"/>
  <c r="C601" i="1"/>
  <c r="D600" i="1"/>
  <c r="C600" i="1"/>
  <c r="C599" i="1"/>
  <c r="D598" i="1"/>
  <c r="C598" i="1"/>
  <c r="D597" i="1"/>
  <c r="D596" i="1"/>
  <c r="C596" i="1"/>
  <c r="D595" i="1"/>
  <c r="C595" i="1"/>
  <c r="D594" i="1"/>
  <c r="C594" i="1"/>
  <c r="C593" i="1"/>
  <c r="D592" i="1"/>
  <c r="C592" i="1"/>
  <c r="D591" i="1"/>
  <c r="C591" i="1"/>
  <c r="D590" i="1"/>
  <c r="C590" i="1"/>
  <c r="D589" i="1"/>
  <c r="C589" i="1"/>
  <c r="D588" i="1"/>
  <c r="D586" i="1"/>
  <c r="C586" i="1"/>
  <c r="D585" i="1"/>
  <c r="C585" i="1"/>
  <c r="D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C532" i="1"/>
  <c r="D531" i="1"/>
  <c r="C531" i="1"/>
  <c r="D530" i="1"/>
  <c r="C530"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G514" i="1" s="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D465" i="1"/>
  <c r="C465" i="1"/>
  <c r="D464" i="1"/>
  <c r="C464" i="1"/>
  <c r="D463" i="1"/>
  <c r="D462" i="1"/>
  <c r="C462" i="1"/>
  <c r="D461" i="1"/>
  <c r="C461" i="1"/>
  <c r="D460" i="1"/>
  <c r="D459" i="1"/>
  <c r="C459" i="1"/>
  <c r="D458" i="1"/>
  <c r="C458" i="1"/>
  <c r="D457" i="1"/>
  <c r="D456" i="1"/>
  <c r="C456" i="1"/>
  <c r="D455" i="1"/>
  <c r="C455" i="1"/>
  <c r="D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D420" i="1"/>
  <c r="C420" i="1"/>
  <c r="D419" i="1"/>
  <c r="C419" i="1"/>
  <c r="D418" i="1"/>
  <c r="C418" i="1"/>
  <c r="D417" i="1"/>
  <c r="C417" i="1"/>
  <c r="D416" i="1"/>
  <c r="C416" i="1"/>
  <c r="D413" i="1"/>
  <c r="D412" i="1"/>
  <c r="C412" i="1"/>
  <c r="D411" i="1"/>
  <c r="D406" i="1"/>
  <c r="C406" i="1"/>
  <c r="D405" i="1"/>
  <c r="C405" i="1"/>
  <c r="D404" i="1"/>
  <c r="C404" i="1"/>
  <c r="D401" i="1"/>
  <c r="C401" i="1"/>
  <c r="D400" i="1"/>
  <c r="C400" i="1"/>
  <c r="D399" i="1"/>
  <c r="C399" i="1"/>
  <c r="D398" i="1"/>
  <c r="C398" i="1"/>
  <c r="D397" i="1"/>
  <c r="C397" i="1"/>
  <c r="D396" i="1"/>
  <c r="C396" i="1"/>
  <c r="D395" i="1"/>
  <c r="D394" i="1"/>
  <c r="C394" i="1"/>
  <c r="D393" i="1"/>
  <c r="C393" i="1"/>
  <c r="D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D344" i="1"/>
  <c r="C344" i="1"/>
  <c r="D343" i="1"/>
  <c r="C343" i="1"/>
  <c r="D342" i="1"/>
  <c r="C342" i="1"/>
  <c r="D341" i="1"/>
  <c r="C341" i="1"/>
  <c r="D340" i="1"/>
  <c r="C340" i="1"/>
  <c r="C339" i="1"/>
  <c r="D338" i="1"/>
  <c r="C338" i="1"/>
  <c r="D337" i="1"/>
  <c r="C337" i="1"/>
  <c r="D336" i="1"/>
  <c r="C336" i="1"/>
  <c r="D335" i="1"/>
  <c r="C335" i="1"/>
  <c r="C334" i="1"/>
  <c r="D333" i="1"/>
  <c r="C333" i="1"/>
  <c r="D332" i="1"/>
  <c r="C332" i="1"/>
  <c r="C331" i="1"/>
  <c r="D330" i="1"/>
  <c r="C330" i="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C249" i="1"/>
  <c r="D247" i="1"/>
  <c r="C247" i="1"/>
  <c r="D246" i="1"/>
  <c r="C246" i="1"/>
  <c r="D245" i="1"/>
  <c r="C245" i="1"/>
  <c r="D244" i="1"/>
  <c r="C244" i="1"/>
  <c r="C243" i="1"/>
  <c r="D242" i="1"/>
  <c r="C242" i="1"/>
  <c r="D241" i="1"/>
  <c r="C241" i="1"/>
  <c r="C240" i="1"/>
  <c r="D239" i="1"/>
  <c r="C239" i="1"/>
  <c r="D238" i="1"/>
  <c r="C238" i="1"/>
  <c r="D237" i="1"/>
  <c r="C237" i="1"/>
  <c r="C236" i="1"/>
  <c r="D235" i="1"/>
  <c r="C235" i="1"/>
  <c r="D234" i="1"/>
  <c r="C234" i="1"/>
  <c r="D233" i="1"/>
  <c r="C233" i="1"/>
  <c r="D232" i="1"/>
  <c r="C232" i="1"/>
  <c r="D231" i="1"/>
  <c r="C231" i="1"/>
  <c r="D230" i="1"/>
  <c r="C230" i="1"/>
  <c r="D229" i="1"/>
  <c r="C229" i="1"/>
  <c r="D228" i="1"/>
  <c r="C228" i="1"/>
  <c r="C227" i="1"/>
  <c r="D226" i="1"/>
  <c r="C226" i="1"/>
  <c r="D225" i="1"/>
  <c r="C225" i="1"/>
  <c r="C224" i="1"/>
  <c r="D223" i="1"/>
  <c r="C223" i="1"/>
  <c r="D222" i="1"/>
  <c r="C222" i="1"/>
  <c r="C221" i="1"/>
  <c r="D219" i="1"/>
  <c r="C219" i="1"/>
  <c r="D218" i="1"/>
  <c r="C218" i="1"/>
  <c r="D217" i="1"/>
  <c r="C217" i="1"/>
  <c r="D216" i="1"/>
  <c r="C216" i="1"/>
  <c r="D215" i="1"/>
  <c r="C215" i="1"/>
  <c r="D214" i="1"/>
  <c r="C214" i="1"/>
  <c r="D213" i="1"/>
  <c r="C213" i="1"/>
  <c r="D212" i="1"/>
  <c r="C212" i="1"/>
  <c r="C211" i="1"/>
  <c r="D210" i="1"/>
  <c r="C210" i="1"/>
  <c r="D209" i="1"/>
  <c r="C209" i="1"/>
  <c r="D208" i="1"/>
  <c r="C208" i="1"/>
  <c r="H208" i="1" s="1"/>
  <c r="D207" i="1"/>
  <c r="C207" i="1"/>
  <c r="C206" i="1"/>
  <c r="D205" i="1"/>
  <c r="C205" i="1"/>
  <c r="D204" i="1"/>
  <c r="C204" i="1"/>
  <c r="D203" i="1"/>
  <c r="C203" i="1"/>
  <c r="D202" i="1"/>
  <c r="C202" i="1"/>
  <c r="D201" i="1"/>
  <c r="C201" i="1"/>
  <c r="D200" i="1"/>
  <c r="C200" i="1"/>
  <c r="D199" i="1"/>
  <c r="C199" i="1"/>
  <c r="D198" i="1"/>
  <c r="C198" i="1"/>
  <c r="H198" i="1" s="1"/>
  <c r="D197" i="1"/>
  <c r="C197" i="1"/>
  <c r="D196" i="1"/>
  <c r="C196" i="1"/>
  <c r="H196" i="1" s="1"/>
  <c r="D195" i="1"/>
  <c r="C195" i="1"/>
  <c r="D194" i="1"/>
  <c r="C194" i="1"/>
  <c r="D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C158" i="1"/>
  <c r="D157" i="1"/>
  <c r="C157" i="1"/>
  <c r="D156" i="1"/>
  <c r="C156" i="1"/>
  <c r="D155" i="1"/>
  <c r="C155" i="1"/>
  <c r="D154" i="1"/>
  <c r="C154" i="1"/>
  <c r="D153" i="1"/>
  <c r="C153" i="1"/>
  <c r="D152" i="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6" i="1"/>
  <c r="D135" i="1"/>
  <c r="D134" i="1"/>
  <c r="C134" i="1"/>
  <c r="D133" i="1"/>
  <c r="C133" i="1"/>
  <c r="D132" i="1"/>
  <c r="C132" i="1"/>
  <c r="D131" i="1"/>
  <c r="C131" i="1"/>
  <c r="D130" i="1"/>
  <c r="C130" i="1"/>
  <c r="C129" i="1"/>
  <c r="D128" i="1"/>
  <c r="C128" i="1"/>
  <c r="D127" i="1"/>
  <c r="C127" i="1"/>
  <c r="D126" i="1"/>
  <c r="C126" i="1"/>
  <c r="D125" i="1"/>
  <c r="C125" i="1"/>
  <c r="D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D77" i="1"/>
  <c r="C77" i="1"/>
  <c r="D76" i="1"/>
  <c r="C76" i="1"/>
  <c r="D75" i="1"/>
  <c r="C75" i="1"/>
  <c r="D74" i="1"/>
  <c r="C74" i="1"/>
  <c r="D73" i="1"/>
  <c r="D72" i="1"/>
  <c r="C72" i="1"/>
  <c r="D71" i="1"/>
  <c r="C71" i="1"/>
  <c r="D70" i="1"/>
  <c r="D69" i="1"/>
  <c r="C69" i="1"/>
  <c r="D68" i="1"/>
  <c r="C68" i="1"/>
  <c r="D67" i="1"/>
  <c r="C67" i="1"/>
  <c r="D66" i="1"/>
  <c r="C66" i="1"/>
  <c r="D65" i="1"/>
  <c r="C65" i="1"/>
  <c r="D64" i="1"/>
  <c r="D63" i="1"/>
  <c r="C63" i="1"/>
  <c r="D62" i="1"/>
  <c r="C62" i="1"/>
  <c r="D61" i="1"/>
  <c r="C61" i="1"/>
  <c r="D60" i="1"/>
  <c r="C60" i="1"/>
  <c r="D59" i="1"/>
  <c r="C59"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G43" i="1" s="1"/>
  <c r="D42" i="1"/>
  <c r="C42" i="1"/>
  <c r="D41" i="1"/>
  <c r="D40" i="1"/>
  <c r="D39" i="1"/>
  <c r="C39" i="1"/>
  <c r="D38" i="1"/>
  <c r="C38" i="1"/>
  <c r="D37" i="1"/>
  <c r="C37"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D18" i="1"/>
  <c r="C18" i="1"/>
  <c r="D17" i="1"/>
  <c r="C17" i="1"/>
  <c r="D16" i="1"/>
  <c r="C16" i="1"/>
  <c r="H16" i="1" s="1"/>
  <c r="D15" i="1"/>
  <c r="C15" i="1"/>
  <c r="D14" i="1"/>
  <c r="C14" i="1"/>
  <c r="H14" i="1" s="1"/>
  <c r="D13" i="1"/>
  <c r="C13" i="1"/>
  <c r="D12" i="1"/>
  <c r="C12" i="1"/>
  <c r="D11" i="1"/>
  <c r="C11" i="1"/>
  <c r="D10" i="1"/>
  <c r="C10" i="1"/>
  <c r="D9" i="1"/>
  <c r="C9" i="1"/>
  <c r="D8" i="1"/>
  <c r="C8" i="1"/>
  <c r="D7" i="1"/>
  <c r="C7" i="1"/>
  <c r="D6" i="1"/>
  <c r="C6" i="1"/>
  <c r="D5" i="1"/>
  <c r="C5" i="1"/>
  <c r="I30" i="3" l="1"/>
  <c r="D1453" i="1"/>
  <c r="E5" i="7"/>
  <c r="E114" i="6"/>
  <c r="F61" i="6"/>
  <c r="F6" i="6"/>
  <c r="F259" i="5"/>
  <c r="H30" i="3"/>
  <c r="C1453" i="1"/>
  <c r="D5" i="7"/>
  <c r="H1227" i="1"/>
  <c r="F240" i="4"/>
  <c r="F418" i="4"/>
  <c r="H1534" i="1"/>
  <c r="D49" i="8"/>
  <c r="C1524" i="1" s="1"/>
  <c r="H1524" i="1" s="1"/>
  <c r="H1580" i="1"/>
  <c r="H1574" i="1"/>
  <c r="C1576" i="1"/>
  <c r="G1524" i="1"/>
  <c r="G1531" i="1"/>
  <c r="G1509" i="1"/>
  <c r="D6" i="8"/>
  <c r="C1481" i="1" s="1"/>
  <c r="H1511" i="1"/>
  <c r="G1515" i="1"/>
  <c r="D24" i="8"/>
  <c r="C1499" i="1" s="1"/>
  <c r="H1499" i="1" s="1"/>
  <c r="C1501" i="1"/>
  <c r="H1501" i="1" s="1"/>
  <c r="H1490" i="1"/>
  <c r="G1505" i="1"/>
  <c r="G1501" i="1"/>
  <c r="H1432" i="1"/>
  <c r="H1414" i="1"/>
  <c r="H1410" i="1"/>
  <c r="F107" i="6"/>
  <c r="F75" i="6"/>
  <c r="H1359" i="1"/>
  <c r="H1355" i="1"/>
  <c r="H1349" i="1"/>
  <c r="F39" i="6"/>
  <c r="H1322" i="1"/>
  <c r="F28" i="6"/>
  <c r="H1316" i="1"/>
  <c r="H1318" i="1"/>
  <c r="H1301" i="1"/>
  <c r="H1274" i="1"/>
  <c r="H1266" i="1"/>
  <c r="H1264" i="1"/>
  <c r="H1240" i="1"/>
  <c r="H1236" i="1"/>
  <c r="E245" i="5"/>
  <c r="D1222" i="1" s="1"/>
  <c r="F239" i="5"/>
  <c r="D1184" i="1"/>
  <c r="D1154" i="1"/>
  <c r="G1165" i="1"/>
  <c r="G1164" i="1"/>
  <c r="G1157" i="1"/>
  <c r="F164" i="5"/>
  <c r="H1113" i="1"/>
  <c r="D1097" i="1"/>
  <c r="H1097" i="1" s="1"/>
  <c r="H1066" i="1"/>
  <c r="H1050" i="1"/>
  <c r="H1039" i="1"/>
  <c r="H1033" i="1"/>
  <c r="H1023" i="1"/>
  <c r="H1025" i="1"/>
  <c r="F45" i="5"/>
  <c r="F35" i="5"/>
  <c r="H1013" i="1"/>
  <c r="H1015" i="1"/>
  <c r="H997" i="1"/>
  <c r="H1003" i="1"/>
  <c r="F19" i="5"/>
  <c r="H993" i="1"/>
  <c r="H991" i="1"/>
  <c r="F8" i="5"/>
  <c r="H986" i="1"/>
  <c r="F652" i="4"/>
  <c r="F427" i="4"/>
  <c r="F268" i="4"/>
  <c r="F259" i="4"/>
  <c r="E252" i="4"/>
  <c r="D248" i="1" s="1"/>
  <c r="F169" i="4"/>
  <c r="F164" i="4"/>
  <c r="F153" i="4"/>
  <c r="F139" i="4"/>
  <c r="F128" i="4"/>
  <c r="F112" i="4"/>
  <c r="F74" i="4"/>
  <c r="E27" i="9"/>
  <c r="F215" i="4"/>
  <c r="F219" i="4"/>
  <c r="F300" i="4"/>
  <c r="F391" i="4"/>
  <c r="C136" i="1"/>
  <c r="C392" i="1"/>
  <c r="C501" i="1"/>
  <c r="C41" i="1"/>
  <c r="G41" i="1" s="1"/>
  <c r="C64" i="1"/>
  <c r="C124" i="1"/>
  <c r="C269" i="1"/>
  <c r="C283" i="1"/>
  <c r="H283" i="1" s="1"/>
  <c r="C557" i="1"/>
  <c r="C597" i="1"/>
  <c r="E263" i="4"/>
  <c r="D259" i="1" s="1"/>
  <c r="E567" i="4"/>
  <c r="D561" i="1" s="1"/>
  <c r="G36" i="1"/>
  <c r="C457" i="1"/>
  <c r="C463" i="1"/>
  <c r="C73" i="1"/>
  <c r="G73" i="1" s="1"/>
  <c r="C135" i="1"/>
  <c r="C149" i="1"/>
  <c r="C160" i="1"/>
  <c r="C193" i="1"/>
  <c r="G193" i="1" s="1"/>
  <c r="C255" i="1"/>
  <c r="C391" i="1"/>
  <c r="C395" i="1"/>
  <c r="C413" i="1"/>
  <c r="H413" i="1" s="1"/>
  <c r="C421" i="1"/>
  <c r="C460" i="1"/>
  <c r="C484" i="1"/>
  <c r="C645" i="1"/>
  <c r="G645" i="1" s="1"/>
  <c r="F91" i="4"/>
  <c r="F120" i="4"/>
  <c r="F159" i="4"/>
  <c r="F177" i="4"/>
  <c r="F188" i="4"/>
  <c r="F210" i="4"/>
  <c r="F279" i="4"/>
  <c r="F312" i="4"/>
  <c r="F369" i="4"/>
  <c r="F402" i="4"/>
  <c r="G85" i="1"/>
  <c r="G91" i="1"/>
  <c r="H104" i="1"/>
  <c r="E76" i="9"/>
  <c r="B76" i="9" s="1"/>
  <c r="G136" i="1"/>
  <c r="H144" i="1"/>
  <c r="G428" i="1"/>
  <c r="G470" i="1"/>
  <c r="G854" i="1"/>
  <c r="G874" i="1"/>
  <c r="H970" i="1"/>
  <c r="G80" i="1"/>
  <c r="H160" i="1"/>
  <c r="H162" i="1"/>
  <c r="H170" i="1"/>
  <c r="H174" i="1"/>
  <c r="H176" i="1"/>
  <c r="H178" i="1"/>
  <c r="H188" i="1"/>
  <c r="G267" i="1"/>
  <c r="H335" i="1"/>
  <c r="G340" i="1"/>
  <c r="G344" i="1"/>
  <c r="G494" i="1"/>
  <c r="G515" i="1"/>
  <c r="G519" i="1"/>
  <c r="G525" i="1"/>
  <c r="G535" i="1"/>
  <c r="H579" i="1"/>
  <c r="H893" i="1"/>
  <c r="H903" i="1"/>
  <c r="H909" i="1"/>
  <c r="H919" i="1"/>
  <c r="H921" i="1"/>
  <c r="H925" i="1"/>
  <c r="H927" i="1"/>
  <c r="H929" i="1"/>
  <c r="H947" i="1"/>
  <c r="H949" i="1"/>
  <c r="E21" i="9"/>
  <c r="B21" i="9" s="1"/>
  <c r="E25" i="9"/>
  <c r="B25" i="9" s="1"/>
  <c r="E49" i="9"/>
  <c r="B49" i="9" s="1"/>
  <c r="E57" i="9"/>
  <c r="E65" i="9"/>
  <c r="E69" i="9"/>
  <c r="B69" i="9" s="1"/>
  <c r="E73" i="9"/>
  <c r="B73" i="9" s="1"/>
  <c r="F216" i="9"/>
  <c r="B216" i="9" s="1"/>
  <c r="F224" i="9"/>
  <c r="G1301" i="1"/>
  <c r="G1429" i="1"/>
  <c r="G1403" i="1"/>
  <c r="C1401" i="1"/>
  <c r="H1401" i="1" s="1"/>
  <c r="C1376" i="1"/>
  <c r="G1375" i="1"/>
  <c r="C1369" i="1"/>
  <c r="H1369" i="1" s="1"/>
  <c r="G1370" i="1"/>
  <c r="G1355" i="1"/>
  <c r="G1324" i="1"/>
  <c r="G1316" i="1"/>
  <c r="G1310" i="1"/>
  <c r="C1300" i="1"/>
  <c r="H1300" i="1" s="1"/>
  <c r="G1303" i="1"/>
  <c r="E284" i="9"/>
  <c r="B284" i="9" s="1"/>
  <c r="E283" i="9"/>
  <c r="G1276" i="1"/>
  <c r="G1273" i="1"/>
  <c r="G1244" i="1"/>
  <c r="G1233" i="1"/>
  <c r="G1229" i="1"/>
  <c r="E280" i="9"/>
  <c r="B280" i="9" s="1"/>
  <c r="G1226" i="1"/>
  <c r="C1216" i="1"/>
  <c r="C1154" i="1"/>
  <c r="F180" i="5"/>
  <c r="H1160" i="1"/>
  <c r="H1154" i="1"/>
  <c r="H1156" i="1"/>
  <c r="E288" i="9"/>
  <c r="G1117" i="1"/>
  <c r="G1113" i="1"/>
  <c r="C1030" i="1"/>
  <c r="H1030" i="1" s="1"/>
  <c r="G1013" i="1"/>
  <c r="C1007" i="1"/>
  <c r="H1007" i="1" s="1"/>
  <c r="G997" i="1"/>
  <c r="G988" i="1"/>
  <c r="F430" i="4"/>
  <c r="G424" i="1"/>
  <c r="G371" i="1"/>
  <c r="C108" i="1"/>
  <c r="H108" i="1" s="1"/>
  <c r="C70" i="1"/>
  <c r="H70" i="1" s="1"/>
  <c r="G21" i="1"/>
  <c r="G39" i="1"/>
  <c r="H81" i="1"/>
  <c r="H116" i="1"/>
  <c r="G183" i="1"/>
  <c r="G185" i="1"/>
  <c r="G191" i="1"/>
  <c r="G261" i="1"/>
  <c r="G277" i="1"/>
  <c r="G279" i="1"/>
  <c r="H392" i="1"/>
  <c r="G491" i="1"/>
  <c r="G493" i="1"/>
  <c r="G506" i="1"/>
  <c r="G536" i="1"/>
  <c r="H586" i="1"/>
  <c r="H604" i="1"/>
  <c r="H887" i="1"/>
  <c r="H889" i="1"/>
  <c r="G894" i="1"/>
  <c r="H902" i="1"/>
  <c r="H942" i="1"/>
  <c r="H954" i="1"/>
  <c r="H980" i="1"/>
  <c r="H982" i="1"/>
  <c r="F23" i="4"/>
  <c r="D152" i="4"/>
  <c r="G211" i="1"/>
  <c r="G42" i="1"/>
  <c r="G88" i="1"/>
  <c r="G96" i="1"/>
  <c r="H105" i="1"/>
  <c r="G115" i="1"/>
  <c r="H153" i="1"/>
  <c r="G295" i="1"/>
  <c r="G328" i="1"/>
  <c r="H401" i="1"/>
  <c r="G411" i="1"/>
  <c r="H431" i="1"/>
  <c r="G482" i="1"/>
  <c r="G484" i="1"/>
  <c r="G490" i="1"/>
  <c r="H499" i="1"/>
  <c r="H501" i="1"/>
  <c r="H547" i="1"/>
  <c r="H559" i="1"/>
  <c r="G590" i="1"/>
  <c r="H592" i="1"/>
  <c r="G622" i="1"/>
  <c r="H624" i="1"/>
  <c r="H688" i="1"/>
  <c r="G724" i="1"/>
  <c r="H726" i="1"/>
  <c r="H738" i="1"/>
  <c r="H764" i="1"/>
  <c r="H878" i="1"/>
  <c r="H892" i="1"/>
  <c r="H971" i="1"/>
  <c r="H975" i="1"/>
  <c r="H983" i="1"/>
  <c r="D44" i="4"/>
  <c r="H344" i="1"/>
  <c r="G84" i="1"/>
  <c r="G146" i="1"/>
  <c r="G155" i="1"/>
  <c r="G200" i="1"/>
  <c r="H206" i="1"/>
  <c r="G281" i="1"/>
  <c r="G299" i="1"/>
  <c r="G332" i="1"/>
  <c r="G336" i="1"/>
  <c r="H343" i="1"/>
  <c r="H384" i="1"/>
  <c r="G391" i="1"/>
  <c r="G399" i="1"/>
  <c r="H439" i="1"/>
  <c r="H441" i="1"/>
  <c r="H443" i="1"/>
  <c r="H445" i="1"/>
  <c r="G462" i="1"/>
  <c r="G464" i="1"/>
  <c r="H483" i="1"/>
  <c r="H485" i="1"/>
  <c r="H487" i="1"/>
  <c r="H489" i="1"/>
  <c r="G507" i="1"/>
  <c r="G510" i="1"/>
  <c r="G512" i="1"/>
  <c r="H656" i="1"/>
  <c r="H704" i="1"/>
  <c r="H706" i="1"/>
  <c r="H710" i="1"/>
  <c r="H714" i="1"/>
  <c r="H716" i="1"/>
  <c r="H752" i="1"/>
  <c r="H754" i="1"/>
  <c r="G791" i="1"/>
  <c r="H833" i="1"/>
  <c r="H845" i="1"/>
  <c r="H855" i="1"/>
  <c r="H857" i="1"/>
  <c r="H861" i="1"/>
  <c r="H863" i="1"/>
  <c r="H865" i="1"/>
  <c r="H894" i="1"/>
  <c r="H898" i="1"/>
  <c r="H900" i="1"/>
  <c r="G909" i="1"/>
  <c r="D252" i="4"/>
  <c r="E644" i="4"/>
  <c r="D638" i="1" s="1"/>
  <c r="F235" i="9"/>
  <c r="H10" i="1"/>
  <c r="G34" i="1"/>
  <c r="H44" i="1"/>
  <c r="H76" i="1"/>
  <c r="G139" i="1"/>
  <c r="G141" i="1"/>
  <c r="H186" i="1"/>
  <c r="G190" i="1"/>
  <c r="G210" i="1"/>
  <c r="G271" i="1"/>
  <c r="H328" i="1"/>
  <c r="H421" i="1"/>
  <c r="H570" i="1"/>
  <c r="H608" i="1"/>
  <c r="G694" i="1"/>
  <c r="H924" i="1"/>
  <c r="H930" i="1"/>
  <c r="H932" i="1"/>
  <c r="H934" i="1"/>
  <c r="H940" i="1"/>
  <c r="H955" i="1"/>
  <c r="H959" i="1"/>
  <c r="D196" i="4"/>
  <c r="E421" i="4"/>
  <c r="D415" i="1" s="1"/>
  <c r="E38" i="9"/>
  <c r="B38" i="9" s="1"/>
  <c r="E42" i="9"/>
  <c r="B42" i="9" s="1"/>
  <c r="E46" i="9"/>
  <c r="B46" i="9" s="1"/>
  <c r="E50" i="9"/>
  <c r="B50" i="9" s="1"/>
  <c r="E62" i="9"/>
  <c r="B62" i="9" s="1"/>
  <c r="E66" i="9"/>
  <c r="B66" i="9" s="1"/>
  <c r="E70" i="9"/>
  <c r="E78" i="9"/>
  <c r="B78" i="9" s="1"/>
  <c r="E82" i="9"/>
  <c r="E86" i="9"/>
  <c r="B86" i="9" s="1"/>
  <c r="E94" i="9"/>
  <c r="B94" i="9" s="1"/>
  <c r="F243" i="9"/>
  <c r="B243" i="9" s="1"/>
  <c r="G13" i="1"/>
  <c r="H31" i="1"/>
  <c r="H37" i="1"/>
  <c r="H39" i="1"/>
  <c r="G81" i="1"/>
  <c r="H93" i="1"/>
  <c r="G95" i="1"/>
  <c r="G97" i="1"/>
  <c r="H99" i="1"/>
  <c r="H101" i="1"/>
  <c r="G106" i="1"/>
  <c r="H109" i="1"/>
  <c r="H124" i="1"/>
  <c r="H126" i="1"/>
  <c r="H130" i="1"/>
  <c r="H134" i="1"/>
  <c r="H142" i="1"/>
  <c r="H149" i="1"/>
  <c r="H151" i="1"/>
  <c r="G167" i="1"/>
  <c r="G203" i="1"/>
  <c r="G205" i="1"/>
  <c r="G272" i="1"/>
  <c r="G280" i="1"/>
  <c r="H304" i="1"/>
  <c r="H327" i="1"/>
  <c r="H331" i="1"/>
  <c r="H336" i="1"/>
  <c r="G384" i="1"/>
  <c r="G400" i="1"/>
  <c r="H432" i="1"/>
  <c r="H436" i="1"/>
  <c r="H448" i="1"/>
  <c r="H450" i="1"/>
  <c r="H452" i="1"/>
  <c r="G455" i="1"/>
  <c r="G457" i="1"/>
  <c r="G459" i="1"/>
  <c r="H475" i="1"/>
  <c r="G511" i="1"/>
  <c r="G518" i="1"/>
  <c r="G766" i="1"/>
  <c r="G796" i="1"/>
  <c r="H804" i="1"/>
  <c r="H846" i="1"/>
  <c r="H854" i="1"/>
  <c r="H858" i="1"/>
  <c r="H860" i="1"/>
  <c r="H866" i="1"/>
  <c r="H868" i="1"/>
  <c r="H870" i="1"/>
  <c r="H895" i="1"/>
  <c r="H897" i="1"/>
  <c r="G918" i="1"/>
  <c r="E7" i="4"/>
  <c r="D3" i="1" s="1"/>
  <c r="E81" i="9"/>
  <c r="B81" i="9" s="1"/>
  <c r="E85" i="9"/>
  <c r="B85" i="9" s="1"/>
  <c r="E97" i="9"/>
  <c r="E101" i="9"/>
  <c r="B101" i="9" s="1"/>
  <c r="E105" i="9"/>
  <c r="E113" i="9"/>
  <c r="B113" i="9" s="1"/>
  <c r="E117" i="9"/>
  <c r="E121" i="9"/>
  <c r="B121" i="9" s="1"/>
  <c r="G263" i="1"/>
  <c r="G265" i="1"/>
  <c r="H339" i="1"/>
  <c r="H678" i="1"/>
  <c r="H680" i="1"/>
  <c r="H684" i="1"/>
  <c r="H686" i="1"/>
  <c r="H960" i="1"/>
  <c r="H962" i="1"/>
  <c r="H964" i="1"/>
  <c r="H966" i="1"/>
  <c r="F29" i="4"/>
  <c r="F59" i="4"/>
  <c r="F62" i="4"/>
  <c r="E299" i="4"/>
  <c r="D294" i="1" s="1"/>
  <c r="E96" i="9"/>
  <c r="B96" i="9" s="1"/>
  <c r="E100" i="9"/>
  <c r="E146" i="9"/>
  <c r="E150" i="9"/>
  <c r="E158" i="9"/>
  <c r="F244" i="9"/>
  <c r="G886" i="1"/>
  <c r="H886" i="1"/>
  <c r="G941" i="1"/>
  <c r="H941" i="1"/>
  <c r="H5" i="1"/>
  <c r="G7" i="1"/>
  <c r="H12" i="1"/>
  <c r="H18" i="1"/>
  <c r="H22" i="1"/>
  <c r="H33" i="1"/>
  <c r="H35" i="1"/>
  <c r="G38" i="1"/>
  <c r="G79" i="1"/>
  <c r="G87" i="1"/>
  <c r="H89" i="1"/>
  <c r="H91" i="1"/>
  <c r="G92" i="1"/>
  <c r="G122" i="1"/>
  <c r="G132" i="1"/>
  <c r="H138" i="1"/>
  <c r="H140" i="1"/>
  <c r="G150" i="1"/>
  <c r="G152" i="1"/>
  <c r="H155" i="1"/>
  <c r="G157" i="1"/>
  <c r="H166" i="1"/>
  <c r="H168" i="1"/>
  <c r="G175" i="1"/>
  <c r="G188" i="1"/>
  <c r="G194" i="1"/>
  <c r="H202" i="1"/>
  <c r="H204" i="1"/>
  <c r="H260" i="1"/>
  <c r="H264" i="1"/>
  <c r="G268" i="1"/>
  <c r="G301" i="1"/>
  <c r="G303" i="1"/>
  <c r="G305" i="1"/>
  <c r="H376" i="1"/>
  <c r="G383" i="1"/>
  <c r="H385" i="1"/>
  <c r="H526" i="1"/>
  <c r="G526" i="1"/>
  <c r="G877" i="1"/>
  <c r="H877" i="1"/>
  <c r="G974" i="1"/>
  <c r="H974" i="1"/>
  <c r="H532" i="1"/>
  <c r="G532" i="1"/>
  <c r="G31" i="1"/>
  <c r="G101" i="1"/>
  <c r="G116" i="1"/>
  <c r="H332" i="1"/>
  <c r="H340" i="1"/>
  <c r="G392" i="1"/>
  <c r="G926" i="1"/>
  <c r="H926" i="1"/>
  <c r="G16" i="1"/>
  <c r="G6" i="1"/>
  <c r="H8" i="1"/>
  <c r="G10" i="1"/>
  <c r="G15" i="1"/>
  <c r="G17" i="1"/>
  <c r="G22" i="1"/>
  <c r="G30" i="1"/>
  <c r="G32" i="1"/>
  <c r="G35" i="1"/>
  <c r="H83" i="1"/>
  <c r="H85" i="1"/>
  <c r="H97" i="1"/>
  <c r="G100" i="1"/>
  <c r="G110" i="1"/>
  <c r="H112" i="1"/>
  <c r="H114" i="1"/>
  <c r="H117" i="1"/>
  <c r="G123" i="1"/>
  <c r="G127" i="1"/>
  <c r="G131" i="1"/>
  <c r="G144" i="1"/>
  <c r="G158" i="1"/>
  <c r="G172" i="1"/>
  <c r="H182" i="1"/>
  <c r="H184" i="1"/>
  <c r="G195" i="1"/>
  <c r="G208" i="1"/>
  <c r="H212" i="1"/>
  <c r="H276" i="1"/>
  <c r="G284" i="1"/>
  <c r="G296" i="1"/>
  <c r="G300" i="1"/>
  <c r="G376" i="1"/>
  <c r="H393" i="1"/>
  <c r="G862" i="1"/>
  <c r="H862" i="1"/>
  <c r="G946" i="1"/>
  <c r="H946" i="1"/>
  <c r="G412" i="1"/>
  <c r="H416" i="1"/>
  <c r="H420" i="1"/>
  <c r="H437" i="1"/>
  <c r="G486" i="1"/>
  <c r="G488" i="1"/>
  <c r="G495" i="1"/>
  <c r="G503" i="1"/>
  <c r="H537" i="1"/>
  <c r="H539" i="1"/>
  <c r="H543" i="1"/>
  <c r="H545" i="1"/>
  <c r="G577" i="1"/>
  <c r="H612" i="1"/>
  <c r="H614" i="1"/>
  <c r="H616" i="1"/>
  <c r="G632" i="1"/>
  <c r="H644" i="1"/>
  <c r="H646" i="1"/>
  <c r="H648" i="1"/>
  <c r="H652" i="1"/>
  <c r="H654" i="1"/>
  <c r="G700" i="1"/>
  <c r="H730" i="1"/>
  <c r="H732" i="1"/>
  <c r="H734" i="1"/>
  <c r="H736" i="1"/>
  <c r="G812" i="1"/>
  <c r="H832" i="1"/>
  <c r="H839" i="1"/>
  <c r="H841" i="1"/>
  <c r="G846" i="1"/>
  <c r="H850" i="1"/>
  <c r="H852" i="1"/>
  <c r="G861" i="1"/>
  <c r="G870" i="1"/>
  <c r="H876" i="1"/>
  <c r="H879" i="1"/>
  <c r="H881" i="1"/>
  <c r="G890" i="1"/>
  <c r="H905" i="1"/>
  <c r="G910" i="1"/>
  <c r="H914" i="1"/>
  <c r="H916" i="1"/>
  <c r="G925" i="1"/>
  <c r="G934" i="1"/>
  <c r="H943" i="1"/>
  <c r="H950" i="1"/>
  <c r="H952" i="1"/>
  <c r="G978" i="1"/>
  <c r="E59" i="9"/>
  <c r="B59" i="9" s="1"/>
  <c r="E63" i="9"/>
  <c r="B63" i="9" s="1"/>
  <c r="E75" i="9"/>
  <c r="B75" i="9" s="1"/>
  <c r="E155" i="9"/>
  <c r="B155" i="9" s="1"/>
  <c r="E273" i="9"/>
  <c r="B273" i="9" s="1"/>
  <c r="H477" i="1"/>
  <c r="G480" i="1"/>
  <c r="H758" i="1"/>
  <c r="H762" i="1"/>
  <c r="G938" i="1"/>
  <c r="E120" i="9"/>
  <c r="B120" i="9" s="1"/>
  <c r="F245" i="9"/>
  <c r="B245" i="9" s="1"/>
  <c r="H400" i="1"/>
  <c r="H423" i="1"/>
  <c r="H425" i="1"/>
  <c r="H427" i="1"/>
  <c r="H429" i="1"/>
  <c r="G440" i="1"/>
  <c r="G444" i="1"/>
  <c r="H463" i="1"/>
  <c r="G474" i="1"/>
  <c r="G476" i="1"/>
  <c r="G479" i="1"/>
  <c r="G500" i="1"/>
  <c r="G502" i="1"/>
  <c r="G504" i="1"/>
  <c r="G520" i="1"/>
  <c r="G531" i="1"/>
  <c r="G553" i="1"/>
  <c r="H555" i="1"/>
  <c r="H562" i="1"/>
  <c r="H566" i="1"/>
  <c r="H568" i="1"/>
  <c r="G598" i="1"/>
  <c r="H600" i="1"/>
  <c r="G662" i="1"/>
  <c r="H664" i="1"/>
  <c r="G744" i="1"/>
  <c r="G748" i="1"/>
  <c r="H776" i="1"/>
  <c r="H778" i="1"/>
  <c r="H780" i="1"/>
  <c r="H784" i="1"/>
  <c r="H786" i="1"/>
  <c r="H788" i="1"/>
  <c r="H800" i="1"/>
  <c r="H802" i="1"/>
  <c r="G807" i="1"/>
  <c r="G838" i="1"/>
  <c r="H842" i="1"/>
  <c r="H844" i="1"/>
  <c r="H847" i="1"/>
  <c r="H849" i="1"/>
  <c r="H871" i="1"/>
  <c r="H873" i="1"/>
  <c r="G878" i="1"/>
  <c r="H882" i="1"/>
  <c r="H884" i="1"/>
  <c r="G893" i="1"/>
  <c r="G902" i="1"/>
  <c r="H906" i="1"/>
  <c r="H908" i="1"/>
  <c r="H911" i="1"/>
  <c r="H913" i="1"/>
  <c r="H935" i="1"/>
  <c r="H937" i="1"/>
  <c r="H951" i="1"/>
  <c r="G958" i="1"/>
  <c r="G970" i="1"/>
  <c r="E32" i="9"/>
  <c r="B32" i="9" s="1"/>
  <c r="E40" i="9"/>
  <c r="B40" i="9" s="1"/>
  <c r="E80" i="9"/>
  <c r="B80" i="9" s="1"/>
  <c r="E84" i="9"/>
  <c r="B84" i="9" s="1"/>
  <c r="E88" i="9"/>
  <c r="B88" i="9" s="1"/>
  <c r="E118" i="9"/>
  <c r="E122" i="9"/>
  <c r="B122" i="9" s="1"/>
  <c r="E126" i="9"/>
  <c r="E134" i="9"/>
  <c r="B134" i="9" s="1"/>
  <c r="E138" i="9"/>
  <c r="B138" i="9" s="1"/>
  <c r="F223" i="9"/>
  <c r="B223" i="9" s="1"/>
  <c r="F242" i="9"/>
  <c r="B242" i="9" s="1"/>
  <c r="F248" i="9"/>
  <c r="B248" i="9" s="1"/>
  <c r="F256" i="9"/>
  <c r="G14" i="1"/>
  <c r="G18" i="1"/>
  <c r="G33" i="1"/>
  <c r="G37" i="1"/>
  <c r="H82" i="1"/>
  <c r="G82" i="1"/>
  <c r="G83" i="1"/>
  <c r="G93" i="1"/>
  <c r="H98" i="1"/>
  <c r="G98" i="1"/>
  <c r="G99" i="1"/>
  <c r="H110" i="1"/>
  <c r="H119" i="1"/>
  <c r="G119" i="1"/>
  <c r="G128" i="1"/>
  <c r="H128" i="1"/>
  <c r="G329" i="1"/>
  <c r="H329" i="1"/>
  <c r="G334" i="1"/>
  <c r="H334" i="1"/>
  <c r="G337" i="1"/>
  <c r="H337" i="1"/>
  <c r="G342" i="1"/>
  <c r="H342" i="1"/>
  <c r="H372" i="1"/>
  <c r="G372" i="1"/>
  <c r="G772" i="1"/>
  <c r="H772" i="1"/>
  <c r="H15" i="1"/>
  <c r="H19" i="1"/>
  <c r="H21" i="1"/>
  <c r="G24" i="1"/>
  <c r="H26" i="1"/>
  <c r="H28" i="1"/>
  <c r="H30" i="1"/>
  <c r="H34" i="1"/>
  <c r="H38" i="1"/>
  <c r="H42" i="1"/>
  <c r="G44" i="1"/>
  <c r="H47" i="1"/>
  <c r="H49" i="1"/>
  <c r="H51" i="1"/>
  <c r="G59" i="1"/>
  <c r="G61" i="1"/>
  <c r="G63" i="1"/>
  <c r="G65" i="1"/>
  <c r="G67" i="1"/>
  <c r="G69" i="1"/>
  <c r="G71" i="1"/>
  <c r="G75" i="1"/>
  <c r="G77" i="1"/>
  <c r="H77" i="1"/>
  <c r="H87" i="1"/>
  <c r="G89" i="1"/>
  <c r="H94" i="1"/>
  <c r="G94" i="1"/>
  <c r="G104" i="1"/>
  <c r="H106" i="1"/>
  <c r="G111" i="1"/>
  <c r="H111" i="1"/>
  <c r="H157" i="1"/>
  <c r="G169" i="1"/>
  <c r="H172" i="1"/>
  <c r="G174" i="1"/>
  <c r="G197" i="1"/>
  <c r="H200" i="1"/>
  <c r="G202" i="1"/>
  <c r="G487" i="1"/>
  <c r="G496" i="1"/>
  <c r="G498" i="1"/>
  <c r="H534" i="1"/>
  <c r="G534" i="1"/>
  <c r="H583" i="1"/>
  <c r="G614" i="1"/>
  <c r="G837" i="1"/>
  <c r="H837" i="1"/>
  <c r="H874" i="1"/>
  <c r="G901" i="1"/>
  <c r="H901" i="1"/>
  <c r="H938" i="1"/>
  <c r="H45" i="1"/>
  <c r="G45" i="1"/>
  <c r="H90" i="1"/>
  <c r="G90" i="1"/>
  <c r="G107" i="1"/>
  <c r="H107" i="1"/>
  <c r="G180" i="1"/>
  <c r="H180" i="1"/>
  <c r="G330" i="1"/>
  <c r="H330" i="1"/>
  <c r="G333" i="1"/>
  <c r="H333" i="1"/>
  <c r="G338" i="1"/>
  <c r="H338" i="1"/>
  <c r="G341" i="1"/>
  <c r="H341" i="1"/>
  <c r="H388" i="1"/>
  <c r="G388" i="1"/>
  <c r="H395" i="1"/>
  <c r="G395" i="1"/>
  <c r="H524" i="1"/>
  <c r="G524" i="1"/>
  <c r="H527" i="1"/>
  <c r="G527" i="1"/>
  <c r="G828" i="1"/>
  <c r="H828" i="1"/>
  <c r="G885" i="1"/>
  <c r="H885" i="1"/>
  <c r="H13" i="1"/>
  <c r="H17" i="1"/>
  <c r="G20" i="1"/>
  <c r="G23" i="1"/>
  <c r="G25" i="1"/>
  <c r="G27" i="1"/>
  <c r="H29" i="1"/>
  <c r="H32" i="1"/>
  <c r="H36" i="1"/>
  <c r="H79" i="1"/>
  <c r="H86" i="1"/>
  <c r="G86" i="1"/>
  <c r="H95" i="1"/>
  <c r="G103" i="1"/>
  <c r="H103" i="1"/>
  <c r="G112" i="1"/>
  <c r="H122" i="1"/>
  <c r="G124" i="1"/>
  <c r="G133" i="1"/>
  <c r="H136" i="1"/>
  <c r="G138" i="1"/>
  <c r="G164" i="1"/>
  <c r="H164" i="1"/>
  <c r="H190" i="1"/>
  <c r="G264" i="1"/>
  <c r="G273" i="1"/>
  <c r="G275" i="1"/>
  <c r="G375" i="1"/>
  <c r="H379" i="1"/>
  <c r="G379" i="1"/>
  <c r="H456" i="1"/>
  <c r="H460" i="1"/>
  <c r="H511" i="1"/>
  <c r="H530" i="1"/>
  <c r="G530" i="1"/>
  <c r="H533" i="1"/>
  <c r="G533" i="1"/>
  <c r="H700" i="1"/>
  <c r="H748" i="1"/>
  <c r="G756" i="1"/>
  <c r="G858" i="1"/>
  <c r="G869" i="1"/>
  <c r="H869" i="1"/>
  <c r="G922" i="1"/>
  <c r="G933" i="1"/>
  <c r="H933" i="1"/>
  <c r="H43" i="1"/>
  <c r="G48" i="1"/>
  <c r="G52" i="1"/>
  <c r="H58" i="1"/>
  <c r="H60" i="1"/>
  <c r="H62" i="1"/>
  <c r="H64" i="1"/>
  <c r="H66" i="1"/>
  <c r="H68" i="1"/>
  <c r="G70" i="1"/>
  <c r="H72" i="1"/>
  <c r="H74" i="1"/>
  <c r="H80" i="1"/>
  <c r="H84" i="1"/>
  <c r="H88" i="1"/>
  <c r="H92" i="1"/>
  <c r="H96" i="1"/>
  <c r="H100" i="1"/>
  <c r="G105" i="1"/>
  <c r="G109" i="1"/>
  <c r="H113" i="1"/>
  <c r="H115" i="1"/>
  <c r="H118" i="1"/>
  <c r="G125" i="1"/>
  <c r="G130" i="1"/>
  <c r="H132" i="1"/>
  <c r="G135" i="1"/>
  <c r="H146" i="1"/>
  <c r="G149" i="1"/>
  <c r="G161" i="1"/>
  <c r="G166" i="1"/>
  <c r="G177" i="1"/>
  <c r="G182" i="1"/>
  <c r="H194" i="1"/>
  <c r="H210" i="1"/>
  <c r="H280" i="1"/>
  <c r="H380" i="1"/>
  <c r="G380" i="1"/>
  <c r="H387" i="1"/>
  <c r="G387" i="1"/>
  <c r="H396" i="1"/>
  <c r="G396" i="1"/>
  <c r="G450" i="1"/>
  <c r="G472" i="1"/>
  <c r="H503" i="1"/>
  <c r="H528" i="1"/>
  <c r="G528" i="1"/>
  <c r="H628" i="1"/>
  <c r="H632" i="1"/>
  <c r="G670" i="1"/>
  <c r="G728" i="1"/>
  <c r="G780" i="1"/>
  <c r="G842" i="1"/>
  <c r="G853" i="1"/>
  <c r="H853" i="1"/>
  <c r="H890" i="1"/>
  <c r="G906" i="1"/>
  <c r="G917" i="1"/>
  <c r="H917" i="1"/>
  <c r="H967" i="1"/>
  <c r="H976" i="1"/>
  <c r="H978" i="1"/>
  <c r="E43" i="9"/>
  <c r="B43" i="9" s="1"/>
  <c r="E51" i="9"/>
  <c r="E67" i="9"/>
  <c r="B67" i="9" s="1"/>
  <c r="E91" i="9"/>
  <c r="B91" i="9" s="1"/>
  <c r="E151" i="9"/>
  <c r="B151" i="9" s="1"/>
  <c r="E159" i="9"/>
  <c r="B159" i="9" s="1"/>
  <c r="F255" i="9"/>
  <c r="B255" i="9" s="1"/>
  <c r="F267" i="9"/>
  <c r="B267" i="9" s="1"/>
  <c r="F271" i="9"/>
  <c r="B271" i="9" s="1"/>
  <c r="G140" i="1"/>
  <c r="G143" i="1"/>
  <c r="G151" i="1"/>
  <c r="G154" i="1"/>
  <c r="G160" i="1"/>
  <c r="G163" i="1"/>
  <c r="G168" i="1"/>
  <c r="G171" i="1"/>
  <c r="G176" i="1"/>
  <c r="G179" i="1"/>
  <c r="G184" i="1"/>
  <c r="G187" i="1"/>
  <c r="G196" i="1"/>
  <c r="G199" i="1"/>
  <c r="G204" i="1"/>
  <c r="G207" i="1"/>
  <c r="G212" i="1"/>
  <c r="H268" i="1"/>
  <c r="H284" i="1"/>
  <c r="H296" i="1"/>
  <c r="H411" i="1"/>
  <c r="G416" i="1"/>
  <c r="G420" i="1"/>
  <c r="G432" i="1"/>
  <c r="G436" i="1"/>
  <c r="H467" i="1"/>
  <c r="H479" i="1"/>
  <c r="H491" i="1"/>
  <c r="H493" i="1"/>
  <c r="H507" i="1"/>
  <c r="H515" i="1"/>
  <c r="G537" i="1"/>
  <c r="G646" i="1"/>
  <c r="G678" i="1"/>
  <c r="G702" i="1"/>
  <c r="G732" i="1"/>
  <c r="G760" i="1"/>
  <c r="G815" i="1"/>
  <c r="G830" i="1"/>
  <c r="E136" i="9"/>
  <c r="B136" i="9" s="1"/>
  <c r="G121" i="1"/>
  <c r="G126" i="1"/>
  <c r="G129" i="1"/>
  <c r="G134" i="1"/>
  <c r="G137" i="1"/>
  <c r="G142" i="1"/>
  <c r="G145" i="1"/>
  <c r="G153" i="1"/>
  <c r="G156" i="1"/>
  <c r="G162" i="1"/>
  <c r="G165" i="1"/>
  <c r="G170" i="1"/>
  <c r="G173" i="1"/>
  <c r="G178" i="1"/>
  <c r="G181" i="1"/>
  <c r="G186" i="1"/>
  <c r="G189" i="1"/>
  <c r="G198" i="1"/>
  <c r="G201" i="1"/>
  <c r="G206" i="1"/>
  <c r="G209" i="1"/>
  <c r="G260" i="1"/>
  <c r="G269" i="1"/>
  <c r="H272" i="1"/>
  <c r="G276" i="1"/>
  <c r="G297" i="1"/>
  <c r="H300" i="1"/>
  <c r="G304" i="1"/>
  <c r="G327" i="1"/>
  <c r="G331" i="1"/>
  <c r="G335" i="1"/>
  <c r="G339" i="1"/>
  <c r="G343" i="1"/>
  <c r="H381" i="1"/>
  <c r="H383" i="1"/>
  <c r="H389" i="1"/>
  <c r="H391" i="1"/>
  <c r="H397" i="1"/>
  <c r="H399" i="1"/>
  <c r="G404" i="1"/>
  <c r="G406" i="1"/>
  <c r="H417" i="1"/>
  <c r="H419" i="1"/>
  <c r="H424" i="1"/>
  <c r="H428" i="1"/>
  <c r="H433" i="1"/>
  <c r="H435" i="1"/>
  <c r="H440" i="1"/>
  <c r="H444" i="1"/>
  <c r="G449" i="1"/>
  <c r="H457" i="1"/>
  <c r="G463" i="1"/>
  <c r="G468" i="1"/>
  <c r="H471" i="1"/>
  <c r="G477" i="1"/>
  <c r="H481" i="1"/>
  <c r="G483" i="1"/>
  <c r="G485" i="1"/>
  <c r="G492" i="1"/>
  <c r="H495" i="1"/>
  <c r="H497" i="1"/>
  <c r="G499" i="1"/>
  <c r="G501" i="1"/>
  <c r="G508" i="1"/>
  <c r="G516" i="1"/>
  <c r="H519" i="1"/>
  <c r="H525" i="1"/>
  <c r="H531" i="1"/>
  <c r="H535" i="1"/>
  <c r="G545" i="1"/>
  <c r="H551" i="1"/>
  <c r="H553" i="1"/>
  <c r="G568" i="1"/>
  <c r="H575" i="1"/>
  <c r="H577" i="1"/>
  <c r="H590" i="1"/>
  <c r="H596" i="1"/>
  <c r="H598" i="1"/>
  <c r="H620" i="1"/>
  <c r="H622" i="1"/>
  <c r="G654" i="1"/>
  <c r="H660" i="1"/>
  <c r="H662" i="1"/>
  <c r="G686" i="1"/>
  <c r="H692" i="1"/>
  <c r="H694" i="1"/>
  <c r="G712" i="1"/>
  <c r="G716" i="1"/>
  <c r="H720" i="1"/>
  <c r="H722" i="1"/>
  <c r="G734" i="1"/>
  <c r="H742" i="1"/>
  <c r="H746" i="1"/>
  <c r="G764" i="1"/>
  <c r="H766" i="1"/>
  <c r="H768" i="1"/>
  <c r="H770" i="1"/>
  <c r="H796" i="1"/>
  <c r="G798" i="1"/>
  <c r="G804" i="1"/>
  <c r="H808" i="1"/>
  <c r="H810" i="1"/>
  <c r="H812" i="1"/>
  <c r="G823" i="1"/>
  <c r="G834" i="1"/>
  <c r="G850" i="1"/>
  <c r="G866" i="1"/>
  <c r="G882" i="1"/>
  <c r="G898" i="1"/>
  <c r="G914" i="1"/>
  <c r="G930" i="1"/>
  <c r="H948" i="1"/>
  <c r="G953" i="1"/>
  <c r="H958" i="1"/>
  <c r="G962" i="1"/>
  <c r="E92" i="9"/>
  <c r="B92" i="9" s="1"/>
  <c r="B97" i="9"/>
  <c r="E98" i="9"/>
  <c r="B98" i="9" s="1"/>
  <c r="E102" i="9"/>
  <c r="B102" i="9" s="1"/>
  <c r="E106" i="9"/>
  <c r="B106" i="9" s="1"/>
  <c r="E110" i="9"/>
  <c r="E115" i="9"/>
  <c r="B115" i="9" s="1"/>
  <c r="F230" i="9"/>
  <c r="B230" i="9" s="1"/>
  <c r="F234" i="9"/>
  <c r="B234" i="9" s="1"/>
  <c r="G782" i="1"/>
  <c r="G788" i="1"/>
  <c r="H792" i="1"/>
  <c r="H794" i="1"/>
  <c r="G799" i="1"/>
  <c r="G814" i="1"/>
  <c r="G820" i="1"/>
  <c r="H824" i="1"/>
  <c r="H826" i="1"/>
  <c r="G831" i="1"/>
  <c r="G833" i="1"/>
  <c r="G841" i="1"/>
  <c r="G849" i="1"/>
  <c r="G857" i="1"/>
  <c r="G865" i="1"/>
  <c r="G873" i="1"/>
  <c r="G881" i="1"/>
  <c r="G889" i="1"/>
  <c r="G897" i="1"/>
  <c r="G905" i="1"/>
  <c r="G913" i="1"/>
  <c r="G921" i="1"/>
  <c r="G929" i="1"/>
  <c r="G937" i="1"/>
  <c r="G945" i="1"/>
  <c r="G950" i="1"/>
  <c r="G966" i="1"/>
  <c r="H968" i="1"/>
  <c r="G982" i="1"/>
  <c r="E36" i="9"/>
  <c r="B36" i="9" s="1"/>
  <c r="E54" i="9"/>
  <c r="B54" i="9" s="1"/>
  <c r="E131" i="9"/>
  <c r="B131" i="9" s="1"/>
  <c r="F219" i="9"/>
  <c r="B219" i="9" s="1"/>
  <c r="F228" i="9"/>
  <c r="B228" i="9" s="1"/>
  <c r="F233" i="9"/>
  <c r="B233" i="9" s="1"/>
  <c r="F246" i="9"/>
  <c r="B246" i="9" s="1"/>
  <c r="F251" i="9"/>
  <c r="B251" i="9" s="1"/>
  <c r="F265" i="9"/>
  <c r="B265" i="9" s="1"/>
  <c r="H835" i="1"/>
  <c r="H840" i="1"/>
  <c r="H843" i="1"/>
  <c r="H848" i="1"/>
  <c r="H851" i="1"/>
  <c r="H856" i="1"/>
  <c r="H859" i="1"/>
  <c r="H864" i="1"/>
  <c r="H867" i="1"/>
  <c r="H872" i="1"/>
  <c r="H875" i="1"/>
  <c r="H880" i="1"/>
  <c r="H883" i="1"/>
  <c r="H888" i="1"/>
  <c r="H891" i="1"/>
  <c r="H896" i="1"/>
  <c r="H899" i="1"/>
  <c r="H904" i="1"/>
  <c r="H907" i="1"/>
  <c r="H912" i="1"/>
  <c r="H915" i="1"/>
  <c r="H920" i="1"/>
  <c r="H923" i="1"/>
  <c r="H928" i="1"/>
  <c r="H931" i="1"/>
  <c r="H936" i="1"/>
  <c r="H939" i="1"/>
  <c r="G942" i="1"/>
  <c r="H944" i="1"/>
  <c r="G949" i="1"/>
  <c r="G954" i="1"/>
  <c r="H956" i="1"/>
  <c r="H963" i="1"/>
  <c r="H972" i="1"/>
  <c r="H979" i="1"/>
  <c r="E22" i="9"/>
  <c r="B22" i="9" s="1"/>
  <c r="E26" i="9"/>
  <c r="B26" i="9" s="1"/>
  <c r="E31" i="9"/>
  <c r="B31" i="9" s="1"/>
  <c r="E56" i="9"/>
  <c r="B56" i="9" s="1"/>
  <c r="E68" i="9"/>
  <c r="B68" i="9" s="1"/>
  <c r="E72" i="9"/>
  <c r="B72" i="9" s="1"/>
  <c r="E83" i="9"/>
  <c r="B83" i="9" s="1"/>
  <c r="E87" i="9"/>
  <c r="B87" i="9" s="1"/>
  <c r="E99" i="9"/>
  <c r="B99" i="9" s="1"/>
  <c r="E104" i="9"/>
  <c r="B104" i="9" s="1"/>
  <c r="E107" i="9"/>
  <c r="B107" i="9" s="1"/>
  <c r="E129" i="9"/>
  <c r="B129" i="9" s="1"/>
  <c r="E133" i="9"/>
  <c r="B133" i="9" s="1"/>
  <c r="E137" i="9"/>
  <c r="B137" i="9" s="1"/>
  <c r="E143" i="9"/>
  <c r="B143" i="9" s="1"/>
  <c r="E144" i="9"/>
  <c r="B144" i="9" s="1"/>
  <c r="E147" i="9"/>
  <c r="B147" i="9" s="1"/>
  <c r="F218" i="9"/>
  <c r="B218" i="9" s="1"/>
  <c r="F222" i="9"/>
  <c r="B222" i="9" s="1"/>
  <c r="F227" i="9"/>
  <c r="B227" i="9" s="1"/>
  <c r="F231" i="9"/>
  <c r="B231" i="9" s="1"/>
  <c r="F236" i="9"/>
  <c r="F240" i="9"/>
  <c r="B240" i="9" s="1"/>
  <c r="F250" i="9"/>
  <c r="B250" i="9" s="1"/>
  <c r="F254" i="9"/>
  <c r="B254" i="9" s="1"/>
  <c r="F263" i="9"/>
  <c r="B263" i="9" s="1"/>
  <c r="F268" i="9"/>
  <c r="B268" i="9" s="1"/>
  <c r="E33" i="9"/>
  <c r="B33" i="9" s="1"/>
  <c r="G57" i="1"/>
  <c r="H55" i="1"/>
  <c r="G56" i="1"/>
  <c r="G54" i="1"/>
  <c r="H53" i="1"/>
  <c r="G50" i="1"/>
  <c r="G26" i="1"/>
  <c r="G28" i="1"/>
  <c r="H48" i="1"/>
  <c r="H50" i="1"/>
  <c r="H52" i="1"/>
  <c r="H54" i="1"/>
  <c r="H56" i="1"/>
  <c r="H57" i="1"/>
  <c r="H59" i="1"/>
  <c r="H61" i="1"/>
  <c r="H63" i="1"/>
  <c r="H65" i="1"/>
  <c r="H67" i="1"/>
  <c r="H69" i="1"/>
  <c r="H71" i="1"/>
  <c r="G9" i="1"/>
  <c r="G12" i="1"/>
  <c r="H27" i="1"/>
  <c r="G72" i="1"/>
  <c r="G76" i="1"/>
  <c r="G113" i="1"/>
  <c r="G117" i="1"/>
  <c r="H123" i="1"/>
  <c r="H127" i="1"/>
  <c r="H131" i="1"/>
  <c r="H135" i="1"/>
  <c r="H139" i="1"/>
  <c r="H143" i="1"/>
  <c r="H152" i="1"/>
  <c r="H156" i="1"/>
  <c r="H163" i="1"/>
  <c r="H167" i="1"/>
  <c r="H171" i="1"/>
  <c r="H175" i="1"/>
  <c r="H179" i="1"/>
  <c r="H183" i="1"/>
  <c r="H187" i="1"/>
  <c r="H191" i="1"/>
  <c r="H195" i="1"/>
  <c r="H199" i="1"/>
  <c r="H203" i="1"/>
  <c r="H207" i="1"/>
  <c r="H211" i="1"/>
  <c r="H262" i="1"/>
  <c r="G262" i="1"/>
  <c r="H278" i="1"/>
  <c r="G278" i="1"/>
  <c r="H307" i="1"/>
  <c r="G307" i="1"/>
  <c r="H309" i="1"/>
  <c r="G309" i="1"/>
  <c r="H311" i="1"/>
  <c r="G311" i="1"/>
  <c r="H313" i="1"/>
  <c r="G313" i="1"/>
  <c r="H315" i="1"/>
  <c r="G315" i="1"/>
  <c r="H317" i="1"/>
  <c r="G317" i="1"/>
  <c r="H319" i="1"/>
  <c r="G319" i="1"/>
  <c r="H321" i="1"/>
  <c r="G321" i="1"/>
  <c r="H323" i="1"/>
  <c r="G323" i="1"/>
  <c r="H325" i="1"/>
  <c r="G325" i="1"/>
  <c r="H348" i="1"/>
  <c r="G348" i="1"/>
  <c r="H350" i="1"/>
  <c r="G350" i="1"/>
  <c r="H352" i="1"/>
  <c r="G352" i="1"/>
  <c r="H354" i="1"/>
  <c r="G354" i="1"/>
  <c r="H356" i="1"/>
  <c r="G356" i="1"/>
  <c r="G426" i="1"/>
  <c r="H426" i="1"/>
  <c r="G442" i="1"/>
  <c r="H442" i="1"/>
  <c r="H465" i="1"/>
  <c r="G465" i="1"/>
  <c r="H213" i="1"/>
  <c r="G213" i="1"/>
  <c r="H215" i="1"/>
  <c r="G215" i="1"/>
  <c r="H217" i="1"/>
  <c r="G217" i="1"/>
  <c r="H219" i="1"/>
  <c r="G219" i="1"/>
  <c r="H266" i="1"/>
  <c r="G266" i="1"/>
  <c r="H282" i="1"/>
  <c r="G282" i="1"/>
  <c r="H360" i="1"/>
  <c r="G360" i="1"/>
  <c r="H362" i="1"/>
  <c r="G362" i="1"/>
  <c r="H364" i="1"/>
  <c r="G364" i="1"/>
  <c r="H366" i="1"/>
  <c r="G366" i="1"/>
  <c r="H368" i="1"/>
  <c r="G368" i="1"/>
  <c r="H370" i="1"/>
  <c r="G370" i="1"/>
  <c r="H382" i="1"/>
  <c r="G382" i="1"/>
  <c r="H390" i="1"/>
  <c r="G390" i="1"/>
  <c r="H398" i="1"/>
  <c r="G398" i="1"/>
  <c r="H505" i="1"/>
  <c r="G505" i="1"/>
  <c r="G541" i="1"/>
  <c r="H541" i="1"/>
  <c r="G564" i="1"/>
  <c r="H564" i="1"/>
  <c r="G5" i="1"/>
  <c r="H11" i="1"/>
  <c r="G47" i="1"/>
  <c r="G49" i="1"/>
  <c r="G51" i="1"/>
  <c r="G53" i="1"/>
  <c r="G55" i="1"/>
  <c r="G58" i="1"/>
  <c r="G60" i="1"/>
  <c r="G62" i="1"/>
  <c r="G64" i="1"/>
  <c r="G66" i="1"/>
  <c r="G68" i="1"/>
  <c r="G74" i="1"/>
  <c r="H121" i="1"/>
  <c r="H125" i="1"/>
  <c r="H129" i="1"/>
  <c r="H133" i="1"/>
  <c r="H137" i="1"/>
  <c r="H141" i="1"/>
  <c r="H145" i="1"/>
  <c r="H150" i="1"/>
  <c r="H154" i="1"/>
  <c r="H158" i="1"/>
  <c r="H161" i="1"/>
  <c r="H165" i="1"/>
  <c r="H169" i="1"/>
  <c r="H173" i="1"/>
  <c r="H177" i="1"/>
  <c r="H181" i="1"/>
  <c r="H185" i="1"/>
  <c r="H189" i="1"/>
  <c r="H197" i="1"/>
  <c r="H201" i="1"/>
  <c r="H205" i="1"/>
  <c r="H209" i="1"/>
  <c r="H270" i="1"/>
  <c r="G270" i="1"/>
  <c r="H298" i="1"/>
  <c r="G298" i="1"/>
  <c r="H308" i="1"/>
  <c r="G308" i="1"/>
  <c r="H310" i="1"/>
  <c r="G310" i="1"/>
  <c r="H312" i="1"/>
  <c r="G312" i="1"/>
  <c r="H314" i="1"/>
  <c r="G314" i="1"/>
  <c r="H316" i="1"/>
  <c r="G316" i="1"/>
  <c r="H318" i="1"/>
  <c r="G318" i="1"/>
  <c r="H320" i="1"/>
  <c r="G320" i="1"/>
  <c r="H322" i="1"/>
  <c r="G322" i="1"/>
  <c r="H324" i="1"/>
  <c r="G324" i="1"/>
  <c r="H347" i="1"/>
  <c r="G347" i="1"/>
  <c r="H349" i="1"/>
  <c r="G349" i="1"/>
  <c r="H351" i="1"/>
  <c r="G351" i="1"/>
  <c r="H353" i="1"/>
  <c r="G353" i="1"/>
  <c r="H355" i="1"/>
  <c r="G355" i="1"/>
  <c r="H357" i="1"/>
  <c r="G357" i="1"/>
  <c r="H374" i="1"/>
  <c r="G374" i="1"/>
  <c r="H405" i="1"/>
  <c r="G405" i="1"/>
  <c r="G418" i="1"/>
  <c r="H418" i="1"/>
  <c r="G434" i="1"/>
  <c r="H434" i="1"/>
  <c r="G8" i="1"/>
  <c r="H75" i="1"/>
  <c r="G114" i="1"/>
  <c r="G118" i="1"/>
  <c r="H214" i="1"/>
  <c r="G214" i="1"/>
  <c r="H216" i="1"/>
  <c r="G216" i="1"/>
  <c r="H218" i="1"/>
  <c r="G218" i="1"/>
  <c r="H274" i="1"/>
  <c r="G274" i="1"/>
  <c r="H302" i="1"/>
  <c r="G302" i="1"/>
  <c r="H359" i="1"/>
  <c r="G359" i="1"/>
  <c r="H361" i="1"/>
  <c r="G361" i="1"/>
  <c r="H363" i="1"/>
  <c r="G363" i="1"/>
  <c r="H365" i="1"/>
  <c r="G365" i="1"/>
  <c r="H367" i="1"/>
  <c r="G367" i="1"/>
  <c r="H369" i="1"/>
  <c r="G369" i="1"/>
  <c r="H378" i="1"/>
  <c r="G378" i="1"/>
  <c r="H386" i="1"/>
  <c r="G386" i="1"/>
  <c r="H394" i="1"/>
  <c r="G394" i="1"/>
  <c r="G666" i="1"/>
  <c r="H666" i="1"/>
  <c r="G698" i="1"/>
  <c r="H698" i="1"/>
  <c r="G750" i="1"/>
  <c r="H750" i="1"/>
  <c r="G774" i="1"/>
  <c r="H774" i="1"/>
  <c r="G806" i="1"/>
  <c r="H806" i="1"/>
  <c r="F535" i="4"/>
  <c r="C529" i="1"/>
  <c r="E593" i="4"/>
  <c r="D587" i="1" s="1"/>
  <c r="D593" i="1"/>
  <c r="H593" i="1" s="1"/>
  <c r="F612" i="4"/>
  <c r="C606" i="1"/>
  <c r="H606" i="1" s="1"/>
  <c r="F246" i="5"/>
  <c r="C1223" i="1"/>
  <c r="H1223" i="1" s="1"/>
  <c r="G1333" i="1"/>
  <c r="H1333" i="1"/>
  <c r="F43" i="6"/>
  <c r="C1337" i="1"/>
  <c r="H1337" i="1" s="1"/>
  <c r="F50" i="6"/>
  <c r="C1344" i="1"/>
  <c r="G1344" i="1" s="1"/>
  <c r="F66" i="6"/>
  <c r="C1360" i="1"/>
  <c r="H221" i="1"/>
  <c r="H223" i="1"/>
  <c r="H225" i="1"/>
  <c r="H227" i="1"/>
  <c r="H229" i="1"/>
  <c r="H231" i="1"/>
  <c r="H233" i="1"/>
  <c r="H235" i="1"/>
  <c r="H237" i="1"/>
  <c r="H239" i="1"/>
  <c r="H241" i="1"/>
  <c r="H243" i="1"/>
  <c r="H245" i="1"/>
  <c r="H247" i="1"/>
  <c r="H249" i="1"/>
  <c r="H251" i="1"/>
  <c r="H253" i="1"/>
  <c r="H255" i="1"/>
  <c r="H257" i="1"/>
  <c r="H261" i="1"/>
  <c r="H265" i="1"/>
  <c r="H269" i="1"/>
  <c r="H273" i="1"/>
  <c r="H277" i="1"/>
  <c r="H281" i="1"/>
  <c r="H288" i="1"/>
  <c r="H290" i="1"/>
  <c r="H292" i="1"/>
  <c r="H297" i="1"/>
  <c r="H301" i="1"/>
  <c r="H305" i="1"/>
  <c r="H373" i="1"/>
  <c r="H377" i="1"/>
  <c r="H469" i="1"/>
  <c r="G469" i="1"/>
  <c r="G471" i="1"/>
  <c r="G481" i="1"/>
  <c r="G497" i="1"/>
  <c r="H513" i="1"/>
  <c r="G513" i="1"/>
  <c r="G549" i="1"/>
  <c r="H549" i="1"/>
  <c r="G572" i="1"/>
  <c r="H572" i="1"/>
  <c r="G594" i="1"/>
  <c r="H594" i="1"/>
  <c r="G642" i="1"/>
  <c r="H642" i="1"/>
  <c r="G674" i="1"/>
  <c r="H674" i="1"/>
  <c r="G1412" i="1"/>
  <c r="H1412" i="1"/>
  <c r="J1478" i="1"/>
  <c r="H1478" i="1"/>
  <c r="H1489" i="1"/>
  <c r="G1489" i="1"/>
  <c r="G1506" i="1"/>
  <c r="H1506" i="1"/>
  <c r="G422" i="1"/>
  <c r="H422" i="1"/>
  <c r="G430" i="1"/>
  <c r="H430" i="1"/>
  <c r="G438" i="1"/>
  <c r="H438" i="1"/>
  <c r="G446" i="1"/>
  <c r="H446" i="1"/>
  <c r="H461" i="1"/>
  <c r="G461" i="1"/>
  <c r="H517" i="1"/>
  <c r="G517" i="1"/>
  <c r="G557" i="1"/>
  <c r="H557" i="1"/>
  <c r="G581" i="1"/>
  <c r="H581" i="1"/>
  <c r="G602" i="1"/>
  <c r="H602" i="1"/>
  <c r="G610" i="1"/>
  <c r="H610" i="1"/>
  <c r="G626" i="1"/>
  <c r="H626" i="1"/>
  <c r="G650" i="1"/>
  <c r="H650" i="1"/>
  <c r="G682" i="1"/>
  <c r="H682" i="1"/>
  <c r="G708" i="1"/>
  <c r="H708" i="1"/>
  <c r="G790" i="1"/>
  <c r="H790" i="1"/>
  <c r="G822" i="1"/>
  <c r="H822" i="1"/>
  <c r="G961" i="1"/>
  <c r="H961" i="1"/>
  <c r="G977" i="1"/>
  <c r="H977" i="1"/>
  <c r="G996" i="1"/>
  <c r="H996" i="1"/>
  <c r="G1012" i="1"/>
  <c r="H1012" i="1"/>
  <c r="G1028" i="1"/>
  <c r="H1028" i="1"/>
  <c r="G1067" i="1"/>
  <c r="H1067" i="1"/>
  <c r="G1086" i="1"/>
  <c r="H1086"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222" i="1"/>
  <c r="H224" i="1"/>
  <c r="H226" i="1"/>
  <c r="H228" i="1"/>
  <c r="H230" i="1"/>
  <c r="H232" i="1"/>
  <c r="H234" i="1"/>
  <c r="H236" i="1"/>
  <c r="H238" i="1"/>
  <c r="H240" i="1"/>
  <c r="H242" i="1"/>
  <c r="H244" i="1"/>
  <c r="H246" i="1"/>
  <c r="H250" i="1"/>
  <c r="H252" i="1"/>
  <c r="H254" i="1"/>
  <c r="H256" i="1"/>
  <c r="H258" i="1"/>
  <c r="H263" i="1"/>
  <c r="H267" i="1"/>
  <c r="H271" i="1"/>
  <c r="H275" i="1"/>
  <c r="H279" i="1"/>
  <c r="H289" i="1"/>
  <c r="H291" i="1"/>
  <c r="H295" i="1"/>
  <c r="H299" i="1"/>
  <c r="H303" i="1"/>
  <c r="H371" i="1"/>
  <c r="G373" i="1"/>
  <c r="H375" i="1"/>
  <c r="G377" i="1"/>
  <c r="G381" i="1"/>
  <c r="G385" i="1"/>
  <c r="G389" i="1"/>
  <c r="G393" i="1"/>
  <c r="G397" i="1"/>
  <c r="G401" i="1"/>
  <c r="G467" i="1"/>
  <c r="H473" i="1"/>
  <c r="G473" i="1"/>
  <c r="G475" i="1"/>
  <c r="G489" i="1"/>
  <c r="H521" i="1"/>
  <c r="G521" i="1"/>
  <c r="G618" i="1"/>
  <c r="H618" i="1"/>
  <c r="G658" i="1"/>
  <c r="H658" i="1"/>
  <c r="G690" i="1"/>
  <c r="H690" i="1"/>
  <c r="G718" i="1"/>
  <c r="H718" i="1"/>
  <c r="G740" i="1"/>
  <c r="H740" i="1"/>
  <c r="H404" i="1"/>
  <c r="H412" i="1"/>
  <c r="G417" i="1"/>
  <c r="G421" i="1"/>
  <c r="G425" i="1"/>
  <c r="G429" i="1"/>
  <c r="G433" i="1"/>
  <c r="G437" i="1"/>
  <c r="G441" i="1"/>
  <c r="G445" i="1"/>
  <c r="G448" i="1"/>
  <c r="G451" i="1"/>
  <c r="H455" i="1"/>
  <c r="H458" i="1"/>
  <c r="H464" i="1"/>
  <c r="H468" i="1"/>
  <c r="H472" i="1"/>
  <c r="H476" i="1"/>
  <c r="H480" i="1"/>
  <c r="H484" i="1"/>
  <c r="H488" i="1"/>
  <c r="H492" i="1"/>
  <c r="H496" i="1"/>
  <c r="H500" i="1"/>
  <c r="H504" i="1"/>
  <c r="H508" i="1"/>
  <c r="H512" i="1"/>
  <c r="H516" i="1"/>
  <c r="H520" i="1"/>
  <c r="G543" i="1"/>
  <c r="G551" i="1"/>
  <c r="G559" i="1"/>
  <c r="G566" i="1"/>
  <c r="G575" i="1"/>
  <c r="G583" i="1"/>
  <c r="G596" i="1"/>
  <c r="G604" i="1"/>
  <c r="G612" i="1"/>
  <c r="G620" i="1"/>
  <c r="G628" i="1"/>
  <c r="G644" i="1"/>
  <c r="G652" i="1"/>
  <c r="G660" i="1"/>
  <c r="G668" i="1"/>
  <c r="G676" i="1"/>
  <c r="G684" i="1"/>
  <c r="G692" i="1"/>
  <c r="G710" i="1"/>
  <c r="H712" i="1"/>
  <c r="G720" i="1"/>
  <c r="G742" i="1"/>
  <c r="H744" i="1"/>
  <c r="G752" i="1"/>
  <c r="G776" i="1"/>
  <c r="G792" i="1"/>
  <c r="G803" i="1"/>
  <c r="G808" i="1"/>
  <c r="G819" i="1"/>
  <c r="G824" i="1"/>
  <c r="G836" i="1"/>
  <c r="G844" i="1"/>
  <c r="G852" i="1"/>
  <c r="G860" i="1"/>
  <c r="G868" i="1"/>
  <c r="G876" i="1"/>
  <c r="G884" i="1"/>
  <c r="G892" i="1"/>
  <c r="G900" i="1"/>
  <c r="G908" i="1"/>
  <c r="G916" i="1"/>
  <c r="G924" i="1"/>
  <c r="G932" i="1"/>
  <c r="G940" i="1"/>
  <c r="G948" i="1"/>
  <c r="G965" i="1"/>
  <c r="H965" i="1"/>
  <c r="G981" i="1"/>
  <c r="H981" i="1"/>
  <c r="G1000" i="1"/>
  <c r="H1000" i="1"/>
  <c r="G1016" i="1"/>
  <c r="H1016" i="1"/>
  <c r="G1032" i="1"/>
  <c r="H1032" i="1"/>
  <c r="G1083" i="1"/>
  <c r="H1083" i="1"/>
  <c r="G1116" i="1"/>
  <c r="H1116" i="1"/>
  <c r="G1262" i="1"/>
  <c r="H1262" i="1"/>
  <c r="G1347" i="1"/>
  <c r="H1347" i="1"/>
  <c r="G1395" i="1"/>
  <c r="H1395" i="1"/>
  <c r="H1476" i="1"/>
  <c r="G1476" i="1"/>
  <c r="H945" i="1"/>
  <c r="H953" i="1"/>
  <c r="G969" i="1"/>
  <c r="H969" i="1"/>
  <c r="G987" i="1"/>
  <c r="H987" i="1"/>
  <c r="G1004" i="1"/>
  <c r="H1004" i="1"/>
  <c r="G1020" i="1"/>
  <c r="H1020" i="1"/>
  <c r="G1036" i="1"/>
  <c r="H1036" i="1"/>
  <c r="G1051" i="1"/>
  <c r="H1051" i="1"/>
  <c r="G1106" i="1"/>
  <c r="H1106" i="1"/>
  <c r="G1173" i="1"/>
  <c r="H1173" i="1"/>
  <c r="G1216" i="1"/>
  <c r="H1216" i="1"/>
  <c r="G1294" i="1"/>
  <c r="H1294" i="1"/>
  <c r="H406" i="1"/>
  <c r="G419" i="1"/>
  <c r="G423" i="1"/>
  <c r="G427" i="1"/>
  <c r="G431" i="1"/>
  <c r="G435" i="1"/>
  <c r="G439" i="1"/>
  <c r="G443" i="1"/>
  <c r="G447" i="1"/>
  <c r="G452" i="1"/>
  <c r="H454" i="1"/>
  <c r="H459" i="1"/>
  <c r="H462" i="1"/>
  <c r="H470" i="1"/>
  <c r="H474" i="1"/>
  <c r="H482" i="1"/>
  <c r="H486" i="1"/>
  <c r="H490" i="1"/>
  <c r="H494" i="1"/>
  <c r="H498" i="1"/>
  <c r="H502" i="1"/>
  <c r="H506" i="1"/>
  <c r="H510" i="1"/>
  <c r="H514" i="1"/>
  <c r="H518" i="1"/>
  <c r="H536" i="1"/>
  <c r="G539" i="1"/>
  <c r="G547" i="1"/>
  <c r="G555" i="1"/>
  <c r="G562" i="1"/>
  <c r="G570" i="1"/>
  <c r="G579" i="1"/>
  <c r="G586" i="1"/>
  <c r="G592" i="1"/>
  <c r="G600" i="1"/>
  <c r="G608" i="1"/>
  <c r="G616" i="1"/>
  <c r="G624" i="1"/>
  <c r="G648" i="1"/>
  <c r="G656" i="1"/>
  <c r="G664" i="1"/>
  <c r="G672" i="1"/>
  <c r="G680" i="1"/>
  <c r="G688" i="1"/>
  <c r="G696" i="1"/>
  <c r="G704" i="1"/>
  <c r="H724" i="1"/>
  <c r="G726" i="1"/>
  <c r="H728" i="1"/>
  <c r="G736" i="1"/>
  <c r="H756" i="1"/>
  <c r="G758" i="1"/>
  <c r="H760" i="1"/>
  <c r="G768" i="1"/>
  <c r="H782" i="1"/>
  <c r="G784" i="1"/>
  <c r="G795" i="1"/>
  <c r="H798" i="1"/>
  <c r="G800" i="1"/>
  <c r="G811" i="1"/>
  <c r="H814" i="1"/>
  <c r="G816" i="1"/>
  <c r="G827" i="1"/>
  <c r="H830" i="1"/>
  <c r="G832" i="1"/>
  <c r="G840" i="1"/>
  <c r="G848" i="1"/>
  <c r="G856" i="1"/>
  <c r="G864" i="1"/>
  <c r="G872" i="1"/>
  <c r="G880" i="1"/>
  <c r="G888" i="1"/>
  <c r="G896" i="1"/>
  <c r="G904" i="1"/>
  <c r="G912" i="1"/>
  <c r="G920" i="1"/>
  <c r="G928" i="1"/>
  <c r="G936" i="1"/>
  <c r="G944" i="1"/>
  <c r="G952" i="1"/>
  <c r="G957" i="1"/>
  <c r="H957" i="1"/>
  <c r="G973" i="1"/>
  <c r="H973" i="1"/>
  <c r="G992" i="1"/>
  <c r="H992" i="1"/>
  <c r="G1008" i="1"/>
  <c r="H1008" i="1"/>
  <c r="G1024" i="1"/>
  <c r="H1024" i="1"/>
  <c r="G1040" i="1"/>
  <c r="H1040" i="1"/>
  <c r="G1048" i="1"/>
  <c r="H1048" i="1"/>
  <c r="G1070" i="1"/>
  <c r="H1070" i="1"/>
  <c r="G1098" i="1"/>
  <c r="H1098" i="1"/>
  <c r="G1246" i="1"/>
  <c r="H1246" i="1"/>
  <c r="G1278" i="1"/>
  <c r="H1278" i="1"/>
  <c r="G956" i="1"/>
  <c r="G960" i="1"/>
  <c r="G964" i="1"/>
  <c r="G968" i="1"/>
  <c r="G972" i="1"/>
  <c r="G976" i="1"/>
  <c r="G980" i="1"/>
  <c r="G986" i="1"/>
  <c r="G991" i="1"/>
  <c r="G995" i="1"/>
  <c r="G999" i="1"/>
  <c r="G1003" i="1"/>
  <c r="G1007" i="1"/>
  <c r="G1011" i="1"/>
  <c r="G1015" i="1"/>
  <c r="G1019" i="1"/>
  <c r="G1023" i="1"/>
  <c r="G1027" i="1"/>
  <c r="G1031" i="1"/>
  <c r="G1035" i="1"/>
  <c r="G1039" i="1"/>
  <c r="G1043" i="1"/>
  <c r="G1054" i="1"/>
  <c r="G1066" i="1"/>
  <c r="G1073" i="1"/>
  <c r="G1082" i="1"/>
  <c r="G1089" i="1"/>
  <c r="H1158" i="1"/>
  <c r="H1166" i="1"/>
  <c r="G1218" i="1"/>
  <c r="G1223" i="1"/>
  <c r="G1248" i="1"/>
  <c r="G1264" i="1"/>
  <c r="G1280" i="1"/>
  <c r="G1296" i="1"/>
  <c r="G1349" i="1"/>
  <c r="G1371" i="1"/>
  <c r="H1371" i="1"/>
  <c r="G1409" i="1"/>
  <c r="G1414" i="1"/>
  <c r="G1430" i="1"/>
  <c r="J1442" i="1"/>
  <c r="H1442" i="1"/>
  <c r="H1483" i="1"/>
  <c r="G1483" i="1"/>
  <c r="H1487" i="1"/>
  <c r="G1487" i="1"/>
  <c r="H1551" i="1"/>
  <c r="G1551" i="1"/>
  <c r="H1557" i="1"/>
  <c r="G1557" i="1"/>
  <c r="H1569" i="1"/>
  <c r="G1569" i="1"/>
  <c r="D82" i="4"/>
  <c r="F83" i="4"/>
  <c r="F352" i="4"/>
  <c r="D351" i="4"/>
  <c r="D643" i="4"/>
  <c r="F416" i="4"/>
  <c r="G706" i="1"/>
  <c r="G714" i="1"/>
  <c r="G722" i="1"/>
  <c r="G730" i="1"/>
  <c r="G738" i="1"/>
  <c r="G746" i="1"/>
  <c r="G754" i="1"/>
  <c r="G762" i="1"/>
  <c r="G770" i="1"/>
  <c r="G778" i="1"/>
  <c r="G786" i="1"/>
  <c r="G794" i="1"/>
  <c r="G802" i="1"/>
  <c r="G810" i="1"/>
  <c r="G818" i="1"/>
  <c r="G826"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4" i="1"/>
  <c r="G998" i="1"/>
  <c r="G1002" i="1"/>
  <c r="G1006" i="1"/>
  <c r="G1010" i="1"/>
  <c r="G1014" i="1"/>
  <c r="G1018" i="1"/>
  <c r="G1022" i="1"/>
  <c r="G1026" i="1"/>
  <c r="G1030" i="1"/>
  <c r="G1034" i="1"/>
  <c r="G1038" i="1"/>
  <c r="G1042" i="1"/>
  <c r="H1045" i="1"/>
  <c r="G1050" i="1"/>
  <c r="G1061" i="1"/>
  <c r="H1062" i="1"/>
  <c r="H1064" i="1"/>
  <c r="G1069" i="1"/>
  <c r="G1078" i="1"/>
  <c r="H1079" i="1"/>
  <c r="H1081" i="1"/>
  <c r="G1085" i="1"/>
  <c r="G1094" i="1"/>
  <c r="G1097" i="1"/>
  <c r="G1105" i="1"/>
  <c r="G1115" i="1"/>
  <c r="G1123"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154" i="1"/>
  <c r="G1155" i="1"/>
  <c r="G1162" i="1"/>
  <c r="G1163" i="1"/>
  <c r="G1172" i="1"/>
  <c r="G1180" i="1"/>
  <c r="H1194" i="1"/>
  <c r="G1196" i="1"/>
  <c r="H1210" i="1"/>
  <c r="G1212" i="1"/>
  <c r="G1225" i="1"/>
  <c r="H1288" i="1"/>
  <c r="H1305" i="1"/>
  <c r="H1310" i="1"/>
  <c r="G1312" i="1"/>
  <c r="G1323" i="1"/>
  <c r="H1326" i="1"/>
  <c r="H1403" i="1"/>
  <c r="G1405" i="1"/>
  <c r="H1475" i="1"/>
  <c r="G1475" i="1"/>
  <c r="H1519" i="1"/>
  <c r="G1519" i="1"/>
  <c r="H1525" i="1"/>
  <c r="G1525" i="1"/>
  <c r="H1537" i="1"/>
  <c r="G1537" i="1"/>
  <c r="H1549" i="1"/>
  <c r="G1549" i="1"/>
  <c r="G1555" i="1"/>
  <c r="H1561" i="1"/>
  <c r="G1561" i="1"/>
  <c r="H1575" i="1"/>
  <c r="G1575" i="1"/>
  <c r="H1579" i="1"/>
  <c r="G1579" i="1"/>
  <c r="H1060" i="1"/>
  <c r="H1077" i="1"/>
  <c r="H1093" i="1"/>
  <c r="H1101" i="1"/>
  <c r="H1109" i="1"/>
  <c r="H1119" i="1"/>
  <c r="H1168" i="1"/>
  <c r="H1176" i="1"/>
  <c r="H1188" i="1"/>
  <c r="H1204" i="1"/>
  <c r="H1233" i="1"/>
  <c r="H1238" i="1"/>
  <c r="G1240" i="1"/>
  <c r="H1254" i="1"/>
  <c r="G1256" i="1"/>
  <c r="H1270" i="1"/>
  <c r="G1272" i="1"/>
  <c r="H1320" i="1"/>
  <c r="G1339" i="1"/>
  <c r="H1339" i="1"/>
  <c r="G1354" i="1"/>
  <c r="H1357" i="1"/>
  <c r="G1359" i="1"/>
  <c r="H1379" i="1"/>
  <c r="G1381" i="1"/>
  <c r="H1391" i="1"/>
  <c r="G1437" i="1"/>
  <c r="H1445" i="1"/>
  <c r="H1491" i="1"/>
  <c r="G1491" i="1"/>
  <c r="H1497" i="1"/>
  <c r="G1497" i="1"/>
  <c r="G1523" i="1"/>
  <c r="H1529" i="1"/>
  <c r="G1529" i="1"/>
  <c r="H1543" i="1"/>
  <c r="G1543" i="1"/>
  <c r="H1547" i="1"/>
  <c r="G1547" i="1"/>
  <c r="D118" i="5"/>
  <c r="F119" i="5"/>
  <c r="G1044" i="1"/>
  <c r="G1049" i="1"/>
  <c r="G1053" i="1"/>
  <c r="G1059" i="1"/>
  <c r="G1063" i="1"/>
  <c r="G1068" i="1"/>
  <c r="G1072" i="1"/>
  <c r="G1076" i="1"/>
  <c r="G1080" i="1"/>
  <c r="G1084" i="1"/>
  <c r="G1088" i="1"/>
  <c r="G1092" i="1"/>
  <c r="G1100" i="1"/>
  <c r="G1104" i="1"/>
  <c r="G1108" i="1"/>
  <c r="G1114" i="1"/>
  <c r="G1118" i="1"/>
  <c r="G1122" i="1"/>
  <c r="H1157" i="1"/>
  <c r="H1161" i="1"/>
  <c r="H1165" i="1"/>
  <c r="G1171" i="1"/>
  <c r="G1175" i="1"/>
  <c r="G1179" i="1"/>
  <c r="G1182" i="1"/>
  <c r="G1185" i="1"/>
  <c r="G1190" i="1"/>
  <c r="G1193" i="1"/>
  <c r="G1198" i="1"/>
  <c r="G1201" i="1"/>
  <c r="G1206" i="1"/>
  <c r="G1209" i="1"/>
  <c r="G1220" i="1"/>
  <c r="G1227" i="1"/>
  <c r="G1230" i="1"/>
  <c r="G1237" i="1"/>
  <c r="G1242" i="1"/>
  <c r="G1245" i="1"/>
  <c r="G1250" i="1"/>
  <c r="G1253" i="1"/>
  <c r="G1258" i="1"/>
  <c r="G1261" i="1"/>
  <c r="G1266" i="1"/>
  <c r="G1269" i="1"/>
  <c r="G1274" i="1"/>
  <c r="G1277" i="1"/>
  <c r="G1282" i="1"/>
  <c r="G1285" i="1"/>
  <c r="G1290" i="1"/>
  <c r="G1293" i="1"/>
  <c r="G1298" i="1"/>
  <c r="G1314" i="1"/>
  <c r="G1322" i="1"/>
  <c r="G1341" i="1"/>
  <c r="H1343" i="1"/>
  <c r="G1346" i="1"/>
  <c r="G1351" i="1"/>
  <c r="G1373" i="1"/>
  <c r="H1375" i="1"/>
  <c r="G1378" i="1"/>
  <c r="G1397" i="1"/>
  <c r="H1399" i="1"/>
  <c r="G1402" i="1"/>
  <c r="G1407" i="1"/>
  <c r="H1429" i="1"/>
  <c r="G1432" i="1"/>
  <c r="G1441" i="1"/>
  <c r="H1444" i="1"/>
  <c r="H1453" i="1"/>
  <c r="G1453" i="1"/>
  <c r="H1479" i="1"/>
  <c r="G1479" i="1"/>
  <c r="I1479" i="1" s="1"/>
  <c r="H1481" i="1"/>
  <c r="G1481" i="1"/>
  <c r="H1493" i="1"/>
  <c r="G1493" i="1"/>
  <c r="G1504" i="1"/>
  <c r="H1504" i="1"/>
  <c r="G1514" i="1"/>
  <c r="H1514" i="1"/>
  <c r="H1521" i="1"/>
  <c r="G1521" i="1"/>
  <c r="H1535" i="1"/>
  <c r="G1535" i="1"/>
  <c r="H1541" i="1"/>
  <c r="G1541" i="1"/>
  <c r="H1553" i="1"/>
  <c r="G1553" i="1"/>
  <c r="H1567" i="1"/>
  <c r="G1567" i="1"/>
  <c r="H1573" i="1"/>
  <c r="G1573" i="1"/>
  <c r="D106" i="4"/>
  <c r="F107" i="4"/>
  <c r="D644" i="4"/>
  <c r="D515" i="4"/>
  <c r="F516" i="4"/>
  <c r="H1335" i="1"/>
  <c r="H1367" i="1"/>
  <c r="H1426" i="1"/>
  <c r="H1440" i="1"/>
  <c r="H1485" i="1"/>
  <c r="G1485" i="1"/>
  <c r="G1512" i="1"/>
  <c r="H1512" i="1"/>
  <c r="H1527" i="1"/>
  <c r="G1527" i="1"/>
  <c r="H1533" i="1"/>
  <c r="G1533" i="1"/>
  <c r="H1545" i="1"/>
  <c r="G1545" i="1"/>
  <c r="H1559" i="1"/>
  <c r="G1559" i="1"/>
  <c r="H1565" i="1"/>
  <c r="G1565" i="1"/>
  <c r="H1577" i="1"/>
  <c r="G1577" i="1"/>
  <c r="D472" i="4"/>
  <c r="F473" i="4"/>
  <c r="F495" i="4"/>
  <c r="D484" i="4"/>
  <c r="D625" i="4"/>
  <c r="F626" i="4"/>
  <c r="G1393" i="1"/>
  <c r="E106" i="4"/>
  <c r="D102" i="1" s="1"/>
  <c r="E224" i="4"/>
  <c r="D220" i="1" s="1"/>
  <c r="E643" i="4"/>
  <c r="D637" i="1" s="1"/>
  <c r="D421" i="4"/>
  <c r="C415" i="1" s="1"/>
  <c r="E472" i="4"/>
  <c r="D466" i="1" s="1"/>
  <c r="B51" i="9"/>
  <c r="E52" i="9"/>
  <c r="B52" i="9" s="1"/>
  <c r="B123" i="9"/>
  <c r="E124" i="9"/>
  <c r="B124" i="9" s="1"/>
  <c r="E148" i="9"/>
  <c r="B148" i="9" s="1"/>
  <c r="B157" i="9"/>
  <c r="F275" i="9"/>
  <c r="D50" i="4"/>
  <c r="D163" i="4"/>
  <c r="E163" i="4"/>
  <c r="D159" i="1" s="1"/>
  <c r="D363" i="4"/>
  <c r="E515" i="4"/>
  <c r="D509" i="1" s="1"/>
  <c r="F70" i="5"/>
  <c r="D69" i="5"/>
  <c r="C1047" i="1" s="1"/>
  <c r="H1047" i="1" s="1"/>
  <c r="D89" i="6"/>
  <c r="F130" i="6"/>
  <c r="D129" i="6"/>
  <c r="B27" i="9"/>
  <c r="E47" i="9"/>
  <c r="B47" i="9" s="1"/>
  <c r="B100" i="9"/>
  <c r="G1328" i="1"/>
  <c r="G1337" i="1"/>
  <c r="G1345" i="1"/>
  <c r="G1353" i="1"/>
  <c r="G1361" i="1"/>
  <c r="G1369" i="1"/>
  <c r="G1377" i="1"/>
  <c r="G1385" i="1"/>
  <c r="G1401" i="1"/>
  <c r="G1416" i="1"/>
  <c r="G1422" i="1"/>
  <c r="G1425" i="1"/>
  <c r="G1428" i="1"/>
  <c r="G1439" i="1"/>
  <c r="G1443" i="1"/>
  <c r="G1456" i="1"/>
  <c r="G1458" i="1"/>
  <c r="G1460" i="1"/>
  <c r="H1470" i="1"/>
  <c r="J1476" i="1"/>
  <c r="H1477" i="1"/>
  <c r="E152" i="4"/>
  <c r="D148" i="1" s="1"/>
  <c r="E196" i="4"/>
  <c r="D192" i="1" s="1"/>
  <c r="F216" i="4"/>
  <c r="D299" i="4"/>
  <c r="F345" i="4"/>
  <c r="F397" i="4"/>
  <c r="F422" i="4"/>
  <c r="E459" i="4"/>
  <c r="D453" i="1" s="1"/>
  <c r="E484" i="4"/>
  <c r="D478" i="1" s="1"/>
  <c r="E237" i="5"/>
  <c r="E30" i="9"/>
  <c r="B30" i="9" s="1"/>
  <c r="E34" i="9"/>
  <c r="B34" i="9" s="1"/>
  <c r="E71" i="9"/>
  <c r="B71" i="9" s="1"/>
  <c r="E89" i="9"/>
  <c r="B89" i="9" s="1"/>
  <c r="E103" i="9"/>
  <c r="B103" i="9" s="1"/>
  <c r="E108" i="9"/>
  <c r="B108" i="9" s="1"/>
  <c r="B117" i="9"/>
  <c r="E135" i="9"/>
  <c r="B135" i="9" s="1"/>
  <c r="B139" i="9"/>
  <c r="E140" i="9"/>
  <c r="B140" i="9" s="1"/>
  <c r="F239" i="9"/>
  <c r="B239" i="9" s="1"/>
  <c r="F259" i="9"/>
  <c r="B259" i="9" s="1"/>
  <c r="B215" i="9"/>
  <c r="E225" i="9"/>
  <c r="B225" i="9" s="1"/>
  <c r="B235" i="9"/>
  <c r="F237" i="9"/>
  <c r="B237" i="9" s="1"/>
  <c r="B247" i="9"/>
  <c r="F257" i="9"/>
  <c r="B257" i="9" s="1"/>
  <c r="F269" i="9"/>
  <c r="B269" i="9" s="1"/>
  <c r="E625" i="4"/>
  <c r="D619" i="1" s="1"/>
  <c r="E89" i="6"/>
  <c r="D1383" i="1" s="1"/>
  <c r="D38" i="7"/>
  <c r="D43" i="8"/>
  <c r="E274" i="9"/>
  <c r="B274" i="9" s="1"/>
  <c r="E28" i="9"/>
  <c r="B28" i="9" s="1"/>
  <c r="E39" i="9"/>
  <c r="B39" i="9" s="1"/>
  <c r="B65" i="9"/>
  <c r="B105" i="9"/>
  <c r="E112" i="9"/>
  <c r="B112" i="9" s="1"/>
  <c r="E128" i="9"/>
  <c r="B128" i="9" s="1"/>
  <c r="B145" i="9"/>
  <c r="E152" i="9"/>
  <c r="B152" i="9" s="1"/>
  <c r="F217" i="9"/>
  <c r="B217" i="9" s="1"/>
  <c r="F229" i="9"/>
  <c r="B229" i="9" s="1"/>
  <c r="F249" i="9"/>
  <c r="B249" i="9" s="1"/>
  <c r="F260" i="9"/>
  <c r="F261" i="9"/>
  <c r="B261" i="9" s="1"/>
  <c r="F266" i="9"/>
  <c r="B266" i="9" s="1"/>
  <c r="B283" i="9"/>
  <c r="E286" i="9"/>
  <c r="B286" i="9" s="1"/>
  <c r="E289" i="9"/>
  <c r="B289" i="9" s="1"/>
  <c r="E38" i="7"/>
  <c r="E24" i="9"/>
  <c r="B24" i="9" s="1"/>
  <c r="E41" i="9"/>
  <c r="B41" i="9" s="1"/>
  <c r="E44" i="9"/>
  <c r="B44" i="9" s="1"/>
  <c r="E48" i="9"/>
  <c r="B48" i="9" s="1"/>
  <c r="E55" i="9"/>
  <c r="B55" i="9" s="1"/>
  <c r="E58" i="9"/>
  <c r="B58" i="9" s="1"/>
  <c r="E60" i="9"/>
  <c r="B60" i="9" s="1"/>
  <c r="E64" i="9"/>
  <c r="B64" i="9" s="1"/>
  <c r="E74" i="9"/>
  <c r="B74" i="9" s="1"/>
  <c r="E77" i="9"/>
  <c r="B77" i="9" s="1"/>
  <c r="E90" i="9"/>
  <c r="E93" i="9"/>
  <c r="B93" i="9" s="1"/>
  <c r="E109" i="9"/>
  <c r="B109" i="9" s="1"/>
  <c r="E114" i="9"/>
  <c r="B114" i="9" s="1"/>
  <c r="E116" i="9"/>
  <c r="B116" i="9" s="1"/>
  <c r="E125" i="9"/>
  <c r="B125" i="9" s="1"/>
  <c r="E130" i="9"/>
  <c r="B130" i="9" s="1"/>
  <c r="E132" i="9"/>
  <c r="B132" i="9" s="1"/>
  <c r="E141" i="9"/>
  <c r="B141" i="9" s="1"/>
  <c r="E149" i="9"/>
  <c r="B149" i="9" s="1"/>
  <c r="E154" i="9"/>
  <c r="B154" i="9" s="1"/>
  <c r="E156" i="9"/>
  <c r="B156" i="9" s="1"/>
  <c r="F220" i="9"/>
  <c r="B220" i="9" s="1"/>
  <c r="F221" i="9"/>
  <c r="B221" i="9" s="1"/>
  <c r="B224" i="9"/>
  <c r="F226" i="9"/>
  <c r="B226" i="9" s="1"/>
  <c r="F232" i="9"/>
  <c r="B232" i="9" s="1"/>
  <c r="F238" i="9"/>
  <c r="B238" i="9" s="1"/>
  <c r="F241" i="9"/>
  <c r="B241" i="9" s="1"/>
  <c r="F252" i="9"/>
  <c r="B252" i="9" s="1"/>
  <c r="F253" i="9"/>
  <c r="B253" i="9" s="1"/>
  <c r="B256" i="9"/>
  <c r="F258" i="9"/>
  <c r="B258" i="9" s="1"/>
  <c r="F264" i="9"/>
  <c r="B264" i="9" s="1"/>
  <c r="F270" i="9"/>
  <c r="B270" i="9" s="1"/>
  <c r="E279" i="9"/>
  <c r="B279" i="9" s="1"/>
  <c r="E281" i="9"/>
  <c r="B281" i="9" s="1"/>
  <c r="G29" i="1"/>
  <c r="H25" i="1"/>
  <c r="H24" i="1"/>
  <c r="H23" i="1"/>
  <c r="D7" i="4"/>
  <c r="F7" i="4" s="1"/>
  <c r="G19" i="1"/>
  <c r="H20" i="1"/>
  <c r="F213" i="9"/>
  <c r="B213" i="9" s="1"/>
  <c r="E23" i="9"/>
  <c r="B23" i="9" s="1"/>
  <c r="F214" i="9"/>
  <c r="B214" i="9" s="1"/>
  <c r="C4" i="1"/>
  <c r="G4" i="1" s="1"/>
  <c r="G11" i="1"/>
  <c r="H9" i="1"/>
  <c r="H4" i="1"/>
  <c r="H7" i="1"/>
  <c r="H6" i="1"/>
  <c r="F8" i="4"/>
  <c r="G540" i="1"/>
  <c r="H540" i="1"/>
  <c r="G548" i="1"/>
  <c r="H548" i="1"/>
  <c r="G556" i="1"/>
  <c r="H556" i="1"/>
  <c r="G563" i="1"/>
  <c r="H563" i="1"/>
  <c r="G571" i="1"/>
  <c r="H571" i="1"/>
  <c r="G578" i="1"/>
  <c r="H578" i="1"/>
  <c r="G601" i="1"/>
  <c r="H601" i="1"/>
  <c r="G609" i="1"/>
  <c r="H609" i="1"/>
  <c r="G617" i="1"/>
  <c r="H617" i="1"/>
  <c r="G625" i="1"/>
  <c r="H625" i="1"/>
  <c r="G631" i="1"/>
  <c r="H631" i="1"/>
  <c r="G641" i="1"/>
  <c r="H641" i="1"/>
  <c r="G649" i="1"/>
  <c r="H649" i="1"/>
  <c r="G657" i="1"/>
  <c r="H657" i="1"/>
  <c r="G665" i="1"/>
  <c r="H665" i="1"/>
  <c r="G673" i="1"/>
  <c r="H673" i="1"/>
  <c r="G681" i="1"/>
  <c r="H681" i="1"/>
  <c r="G689" i="1"/>
  <c r="H689" i="1"/>
  <c r="G697" i="1"/>
  <c r="H697" i="1"/>
  <c r="G705" i="1"/>
  <c r="H705" i="1"/>
  <c r="G713" i="1"/>
  <c r="H713" i="1"/>
  <c r="G721" i="1"/>
  <c r="H721" i="1"/>
  <c r="G729"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88" i="1"/>
  <c r="G289" i="1"/>
  <c r="G290" i="1"/>
  <c r="G291" i="1"/>
  <c r="G292" i="1"/>
  <c r="H449" i="1"/>
  <c r="G456" i="1"/>
  <c r="G460" i="1"/>
  <c r="G542" i="1"/>
  <c r="H542" i="1"/>
  <c r="G550" i="1"/>
  <c r="H550" i="1"/>
  <c r="G558" i="1"/>
  <c r="H558" i="1"/>
  <c r="G565" i="1"/>
  <c r="H565" i="1"/>
  <c r="G573" i="1"/>
  <c r="H573" i="1"/>
  <c r="G580" i="1"/>
  <c r="H580" i="1"/>
  <c r="G585" i="1"/>
  <c r="H585" i="1"/>
  <c r="G595" i="1"/>
  <c r="H595" i="1"/>
  <c r="G603" i="1"/>
  <c r="H603" i="1"/>
  <c r="G611" i="1"/>
  <c r="H611" i="1"/>
  <c r="G627" i="1"/>
  <c r="H627" i="1"/>
  <c r="G643" i="1"/>
  <c r="H643" i="1"/>
  <c r="G651" i="1"/>
  <c r="H651" i="1"/>
  <c r="G659" i="1"/>
  <c r="H659" i="1"/>
  <c r="G667" i="1"/>
  <c r="H667" i="1"/>
  <c r="G675" i="1"/>
  <c r="H675" i="1"/>
  <c r="G683" i="1"/>
  <c r="H683" i="1"/>
  <c r="G691" i="1"/>
  <c r="H691" i="1"/>
  <c r="G699" i="1"/>
  <c r="H699" i="1"/>
  <c r="G707" i="1"/>
  <c r="H707" i="1"/>
  <c r="G715" i="1"/>
  <c r="H715" i="1"/>
  <c r="G723" i="1"/>
  <c r="H723" i="1"/>
  <c r="G731" i="1"/>
  <c r="H731" i="1"/>
  <c r="G739" i="1"/>
  <c r="H739" i="1"/>
  <c r="G747" i="1"/>
  <c r="H747" i="1"/>
  <c r="G755" i="1"/>
  <c r="H755" i="1"/>
  <c r="G763" i="1"/>
  <c r="H763" i="1"/>
  <c r="G771" i="1"/>
  <c r="H771" i="1"/>
  <c r="G779" i="1"/>
  <c r="H779" i="1"/>
  <c r="G787" i="1"/>
  <c r="H787" i="1"/>
  <c r="G544" i="1"/>
  <c r="H544" i="1"/>
  <c r="G552" i="1"/>
  <c r="H552" i="1"/>
  <c r="G560" i="1"/>
  <c r="H560" i="1"/>
  <c r="G567" i="1"/>
  <c r="H567" i="1"/>
  <c r="G582" i="1"/>
  <c r="H582" i="1"/>
  <c r="G589" i="1"/>
  <c r="H589" i="1"/>
  <c r="G597" i="1"/>
  <c r="H597" i="1"/>
  <c r="G605" i="1"/>
  <c r="H605" i="1"/>
  <c r="G613" i="1"/>
  <c r="H613" i="1"/>
  <c r="G621" i="1"/>
  <c r="H621" i="1"/>
  <c r="G653" i="1"/>
  <c r="H653" i="1"/>
  <c r="G661" i="1"/>
  <c r="H661" i="1"/>
  <c r="G669" i="1"/>
  <c r="H669" i="1"/>
  <c r="G677" i="1"/>
  <c r="H677" i="1"/>
  <c r="G685" i="1"/>
  <c r="H685" i="1"/>
  <c r="G693" i="1"/>
  <c r="H693" i="1"/>
  <c r="G701" i="1"/>
  <c r="H701" i="1"/>
  <c r="G709" i="1"/>
  <c r="H709" i="1"/>
  <c r="G717" i="1"/>
  <c r="H717" i="1"/>
  <c r="G725" i="1"/>
  <c r="H725" i="1"/>
  <c r="G733" i="1"/>
  <c r="H733" i="1"/>
  <c r="G741" i="1"/>
  <c r="H741" i="1"/>
  <c r="G749" i="1"/>
  <c r="H749" i="1"/>
  <c r="G757" i="1"/>
  <c r="H757" i="1"/>
  <c r="G765" i="1"/>
  <c r="H765" i="1"/>
  <c r="G773" i="1"/>
  <c r="H773" i="1"/>
  <c r="G781" i="1"/>
  <c r="H781" i="1"/>
  <c r="G789" i="1"/>
  <c r="H789" i="1"/>
  <c r="G797" i="1"/>
  <c r="H797" i="1"/>
  <c r="G805" i="1"/>
  <c r="H805" i="1"/>
  <c r="G813" i="1"/>
  <c r="H813" i="1"/>
  <c r="G821" i="1"/>
  <c r="H821" i="1"/>
  <c r="G829" i="1"/>
  <c r="H829" i="1"/>
  <c r="H447" i="1"/>
  <c r="H451" i="1"/>
  <c r="G454" i="1"/>
  <c r="G458" i="1"/>
  <c r="G538" i="1"/>
  <c r="H538" i="1"/>
  <c r="G546" i="1"/>
  <c r="H546" i="1"/>
  <c r="G554" i="1"/>
  <c r="H554" i="1"/>
  <c r="G569" i="1"/>
  <c r="H569" i="1"/>
  <c r="G576" i="1"/>
  <c r="H576" i="1"/>
  <c r="G591" i="1"/>
  <c r="H591" i="1"/>
  <c r="G599" i="1"/>
  <c r="H599" i="1"/>
  <c r="G607" i="1"/>
  <c r="H607" i="1"/>
  <c r="G615" i="1"/>
  <c r="H615" i="1"/>
  <c r="G623" i="1"/>
  <c r="H623" i="1"/>
  <c r="G647" i="1"/>
  <c r="H647" i="1"/>
  <c r="G655" i="1"/>
  <c r="H655" i="1"/>
  <c r="G663" i="1"/>
  <c r="H663" i="1"/>
  <c r="G671" i="1"/>
  <c r="H671" i="1"/>
  <c r="G679" i="1"/>
  <c r="H679" i="1"/>
  <c r="G687" i="1"/>
  <c r="H687" i="1"/>
  <c r="G695" i="1"/>
  <c r="H695" i="1"/>
  <c r="G703" i="1"/>
  <c r="H703" i="1"/>
  <c r="G711" i="1"/>
  <c r="H711" i="1"/>
  <c r="G719" i="1"/>
  <c r="H719" i="1"/>
  <c r="G727" i="1"/>
  <c r="H727" i="1"/>
  <c r="G735" i="1"/>
  <c r="H735" i="1"/>
  <c r="G743" i="1"/>
  <c r="H743" i="1"/>
  <c r="G751" i="1"/>
  <c r="H751" i="1"/>
  <c r="G759" i="1"/>
  <c r="H759" i="1"/>
  <c r="G767" i="1"/>
  <c r="H767" i="1"/>
  <c r="G775" i="1"/>
  <c r="H775" i="1"/>
  <c r="G783" i="1"/>
  <c r="H783" i="1"/>
  <c r="G1411" i="1"/>
  <c r="H1411" i="1"/>
  <c r="G1419" i="1"/>
  <c r="H1419" i="1"/>
  <c r="H1454" i="1"/>
  <c r="G1454" i="1"/>
  <c r="F590" i="4"/>
  <c r="D580" i="4"/>
  <c r="C584" i="1"/>
  <c r="F594" i="4"/>
  <c r="D593" i="4"/>
  <c r="C588" i="1"/>
  <c r="G1183" i="1"/>
  <c r="H1183" i="1"/>
  <c r="G1191" i="1"/>
  <c r="H1191" i="1"/>
  <c r="G1199" i="1"/>
  <c r="H1199" i="1"/>
  <c r="G1207" i="1"/>
  <c r="H1207" i="1"/>
  <c r="G1221" i="1"/>
  <c r="H1221" i="1"/>
  <c r="G1228" i="1"/>
  <c r="H1228" i="1"/>
  <c r="G1243" i="1"/>
  <c r="H1243" i="1"/>
  <c r="G1251" i="1"/>
  <c r="H1251" i="1"/>
  <c r="G1259" i="1"/>
  <c r="H1259" i="1"/>
  <c r="G1267" i="1"/>
  <c r="H1267" i="1"/>
  <c r="G1275" i="1"/>
  <c r="H1275" i="1"/>
  <c r="G1283" i="1"/>
  <c r="H1283" i="1"/>
  <c r="G1291" i="1"/>
  <c r="H1291" i="1"/>
  <c r="G1306" i="1"/>
  <c r="H1306" i="1"/>
  <c r="G1313" i="1"/>
  <c r="H1313" i="1"/>
  <c r="G1321" i="1"/>
  <c r="H1321" i="1"/>
  <c r="G1336" i="1"/>
  <c r="H1336" i="1"/>
  <c r="G1352" i="1"/>
  <c r="H1352" i="1"/>
  <c r="G1360" i="1"/>
  <c r="H1360" i="1"/>
  <c r="G1368" i="1"/>
  <c r="H1368" i="1"/>
  <c r="G1376" i="1"/>
  <c r="H1376" i="1"/>
  <c r="G1384" i="1"/>
  <c r="H1384" i="1"/>
  <c r="G1392" i="1"/>
  <c r="H1392" i="1"/>
  <c r="G1400" i="1"/>
  <c r="H1400" i="1"/>
  <c r="G1431" i="1"/>
  <c r="H1431" i="1"/>
  <c r="H1472" i="1"/>
  <c r="J1472" i="1"/>
  <c r="G1472" i="1"/>
  <c r="G1520" i="1"/>
  <c r="H1520" i="1"/>
  <c r="G1528" i="1"/>
  <c r="H1528" i="1"/>
  <c r="G1536" i="1"/>
  <c r="H1536" i="1"/>
  <c r="G1544" i="1"/>
  <c r="H1544" i="1"/>
  <c r="G1552" i="1"/>
  <c r="H1552" i="1"/>
  <c r="G1560" i="1"/>
  <c r="H1560" i="1"/>
  <c r="G1568" i="1"/>
  <c r="H1568" i="1"/>
  <c r="G1576" i="1"/>
  <c r="H1576" i="1"/>
  <c r="F331" i="4"/>
  <c r="D311" i="4"/>
  <c r="D298" i="4" s="1"/>
  <c r="C326" i="1"/>
  <c r="G1415" i="1"/>
  <c r="H1415" i="1"/>
  <c r="G1427" i="1"/>
  <c r="H1427" i="1"/>
  <c r="G1502" i="1"/>
  <c r="H1502" i="1"/>
  <c r="G1510" i="1"/>
  <c r="H1510" i="1"/>
  <c r="H791" i="1"/>
  <c r="H795" i="1"/>
  <c r="H799" i="1"/>
  <c r="H803" i="1"/>
  <c r="H807" i="1"/>
  <c r="H811" i="1"/>
  <c r="H815" i="1"/>
  <c r="H819" i="1"/>
  <c r="H823" i="1"/>
  <c r="H827" i="1"/>
  <c r="H831" i="1"/>
  <c r="G1187" i="1"/>
  <c r="H1187" i="1"/>
  <c r="G1195" i="1"/>
  <c r="H1195" i="1"/>
  <c r="G1203" i="1"/>
  <c r="H1203" i="1"/>
  <c r="G1211" i="1"/>
  <c r="H1211" i="1"/>
  <c r="G1217" i="1"/>
  <c r="H1217" i="1"/>
  <c r="G1224" i="1"/>
  <c r="H1224" i="1"/>
  <c r="G1232" i="1"/>
  <c r="H1232" i="1"/>
  <c r="G1239" i="1"/>
  <c r="H1239" i="1"/>
  <c r="G1247" i="1"/>
  <c r="H1247" i="1"/>
  <c r="G1255" i="1"/>
  <c r="H1255" i="1"/>
  <c r="G1263" i="1"/>
  <c r="H1263" i="1"/>
  <c r="G1271" i="1"/>
  <c r="H1271" i="1"/>
  <c r="G1279" i="1"/>
  <c r="H1279" i="1"/>
  <c r="G1287" i="1"/>
  <c r="H1287" i="1"/>
  <c r="G1295" i="1"/>
  <c r="H1295" i="1"/>
  <c r="G1302" i="1"/>
  <c r="H1302" i="1"/>
  <c r="G1309" i="1"/>
  <c r="H1309" i="1"/>
  <c r="G1317" i="1"/>
  <c r="H1317" i="1"/>
  <c r="G1325" i="1"/>
  <c r="H1325" i="1"/>
  <c r="G1332" i="1"/>
  <c r="H1332" i="1"/>
  <c r="G1340" i="1"/>
  <c r="H1340" i="1"/>
  <c r="G1348" i="1"/>
  <c r="H1348" i="1"/>
  <c r="G1356" i="1"/>
  <c r="H1356" i="1"/>
  <c r="G1364" i="1"/>
  <c r="H1364" i="1"/>
  <c r="G1372" i="1"/>
  <c r="H1372" i="1"/>
  <c r="G1380" i="1"/>
  <c r="H1380" i="1"/>
  <c r="G1388" i="1"/>
  <c r="H1388" i="1"/>
  <c r="G1396" i="1"/>
  <c r="H1396" i="1"/>
  <c r="G1404" i="1"/>
  <c r="H1404" i="1"/>
  <c r="G1438" i="1"/>
  <c r="H1438" i="1"/>
  <c r="J1471" i="1"/>
  <c r="H1471" i="1"/>
  <c r="G1471" i="1"/>
  <c r="J1439" i="1"/>
  <c r="J1441" i="1"/>
  <c r="J1443"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G1461" i="1"/>
  <c r="G1474" i="1"/>
  <c r="I1474" i="1" s="1"/>
  <c r="I1476" i="1"/>
  <c r="G1477" i="1"/>
  <c r="I1477" i="1" s="1"/>
  <c r="J1479" i="1"/>
  <c r="G1500" i="1"/>
  <c r="H1500" i="1"/>
  <c r="G1508" i="1"/>
  <c r="H1508" i="1"/>
  <c r="G1516" i="1"/>
  <c r="H1516" i="1"/>
  <c r="G1440" i="1"/>
  <c r="I1440" i="1" s="1"/>
  <c r="G1442" i="1"/>
  <c r="I1442" i="1" s="1"/>
  <c r="G1444" i="1"/>
  <c r="I1444" i="1" s="1"/>
  <c r="G1445"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J1474" i="1"/>
  <c r="J1477" i="1"/>
  <c r="G1486" i="1"/>
  <c r="H1486" i="1"/>
  <c r="G1494" i="1"/>
  <c r="H1494" i="1"/>
  <c r="F13" i="6"/>
  <c r="C1307" i="1"/>
  <c r="H1181" i="1"/>
  <c r="H1185" i="1"/>
  <c r="H1189" i="1"/>
  <c r="H1193" i="1"/>
  <c r="H1197" i="1"/>
  <c r="H1201" i="1"/>
  <c r="H1205" i="1"/>
  <c r="H1209" i="1"/>
  <c r="H1213" i="1"/>
  <c r="H1219" i="1"/>
  <c r="H1226" i="1"/>
  <c r="H1230" i="1"/>
  <c r="H1234" i="1"/>
  <c r="H1237" i="1"/>
  <c r="H1241" i="1"/>
  <c r="H1245" i="1"/>
  <c r="H1249" i="1"/>
  <c r="H1253" i="1"/>
  <c r="H1257" i="1"/>
  <c r="H1261" i="1"/>
  <c r="H1265" i="1"/>
  <c r="H1269" i="1"/>
  <c r="H1273" i="1"/>
  <c r="H1277" i="1"/>
  <c r="H1281" i="1"/>
  <c r="H1285" i="1"/>
  <c r="H1289" i="1"/>
  <c r="H1293" i="1"/>
  <c r="H1297" i="1"/>
  <c r="H1304" i="1"/>
  <c r="H1311" i="1"/>
  <c r="H1315" i="1"/>
  <c r="H1319" i="1"/>
  <c r="H1323" i="1"/>
  <c r="H1327" i="1"/>
  <c r="H1330" i="1"/>
  <c r="H1334" i="1"/>
  <c r="H1338" i="1"/>
  <c r="H1342" i="1"/>
  <c r="H1346" i="1"/>
  <c r="H1350" i="1"/>
  <c r="H1354" i="1"/>
  <c r="H1358" i="1"/>
  <c r="H1362" i="1"/>
  <c r="H1366" i="1"/>
  <c r="H1370" i="1"/>
  <c r="H1374" i="1"/>
  <c r="H1378" i="1"/>
  <c r="H1382" i="1"/>
  <c r="H1386" i="1"/>
  <c r="H1390" i="1"/>
  <c r="H1394" i="1"/>
  <c r="H1398" i="1"/>
  <c r="H1402" i="1"/>
  <c r="H1406" i="1"/>
  <c r="H1409" i="1"/>
  <c r="H1413" i="1"/>
  <c r="H1417" i="1"/>
  <c r="I1439" i="1"/>
  <c r="I1441" i="1"/>
  <c r="I1443" i="1"/>
  <c r="H1455" i="1"/>
  <c r="I1455" i="1" s="1"/>
  <c r="J1455" i="1"/>
  <c r="J1456" i="1"/>
  <c r="H1456" i="1"/>
  <c r="H1457" i="1"/>
  <c r="I1457" i="1" s="1"/>
  <c r="J1457" i="1"/>
  <c r="J1458" i="1"/>
  <c r="H1458" i="1"/>
  <c r="I1458" i="1" s="1"/>
  <c r="H1459" i="1"/>
  <c r="I1459" i="1" s="1"/>
  <c r="J1459" i="1"/>
  <c r="J1460" i="1"/>
  <c r="H1460" i="1"/>
  <c r="G1484" i="1"/>
  <c r="H1484" i="1"/>
  <c r="G1492" i="1"/>
  <c r="H1492" i="1"/>
  <c r="G1522" i="1"/>
  <c r="H1522" i="1"/>
  <c r="G1530" i="1"/>
  <c r="H1530" i="1"/>
  <c r="G1538" i="1"/>
  <c r="H1538" i="1"/>
  <c r="G1546" i="1"/>
  <c r="H1546" i="1"/>
  <c r="G1554" i="1"/>
  <c r="H1554" i="1"/>
  <c r="G1562" i="1"/>
  <c r="H1562" i="1"/>
  <c r="G1570" i="1"/>
  <c r="H1570" i="1"/>
  <c r="G1578" i="1"/>
  <c r="H1578" i="1"/>
  <c r="F236" i="4"/>
  <c r="D224" i="4"/>
  <c r="F460" i="4"/>
  <c r="D459" i="4"/>
  <c r="J1445" i="1"/>
  <c r="F264" i="4"/>
  <c r="D263" i="4"/>
  <c r="F69" i="5"/>
  <c r="F79" i="5"/>
  <c r="D78" i="5"/>
  <c r="G297" i="9"/>
  <c r="E297" i="9" s="1"/>
  <c r="E50" i="4"/>
  <c r="D46" i="1" s="1"/>
  <c r="E363" i="4"/>
  <c r="D358" i="1" s="1"/>
  <c r="E529" i="4"/>
  <c r="F13" i="5"/>
  <c r="D12" i="5"/>
  <c r="G1473" i="1"/>
  <c r="I1473" i="1" s="1"/>
  <c r="G1478" i="1"/>
  <c r="I1478" i="1" s="1"/>
  <c r="E82" i="4"/>
  <c r="D78" i="1" s="1"/>
  <c r="D124" i="4"/>
  <c r="F134" i="4"/>
  <c r="F140" i="4"/>
  <c r="E351" i="4"/>
  <c r="F530" i="4"/>
  <c r="D529" i="4"/>
  <c r="D567" i="4"/>
  <c r="E580" i="4"/>
  <c r="D574" i="1" s="1"/>
  <c r="E142" i="9"/>
  <c r="B142" i="9" s="1"/>
  <c r="E12" i="5"/>
  <c r="E35" i="6"/>
  <c r="B57" i="9"/>
  <c r="F135" i="5"/>
  <c r="D134" i="5"/>
  <c r="G287" i="9"/>
  <c r="E287" i="9" s="1"/>
  <c r="B287" i="9" s="1"/>
  <c r="D146" i="5"/>
  <c r="F149" i="5"/>
  <c r="D245" i="5"/>
  <c r="F250"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78" i="9"/>
  <c r="E178" i="9" s="1"/>
  <c r="B178" i="9" s="1"/>
  <c r="G164" i="9"/>
  <c r="G163" i="9"/>
  <c r="E163" i="9" s="1"/>
  <c r="B163" i="9" s="1"/>
  <c r="G162" i="9"/>
  <c r="E162" i="9" s="1"/>
  <c r="B162" i="9" s="1"/>
  <c r="G161" i="9"/>
  <c r="E161" i="9" s="1"/>
  <c r="B161" i="9" s="1"/>
  <c r="G160" i="9"/>
  <c r="E160" i="9" s="1"/>
  <c r="B160" i="9" s="1"/>
  <c r="G182" i="9"/>
  <c r="E182" i="9" s="1"/>
  <c r="B182" i="9" s="1"/>
  <c r="G179" i="9"/>
  <c r="E179" i="9" s="1"/>
  <c r="B179"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3" i="9"/>
  <c r="E183" i="9" s="1"/>
  <c r="B183" i="9" s="1"/>
  <c r="H164" i="9"/>
  <c r="G177" i="9"/>
  <c r="E177" i="9" s="1"/>
  <c r="B177" i="9" s="1"/>
  <c r="G165" i="9"/>
  <c r="E165" i="9" s="1"/>
  <c r="B165" i="9" s="1"/>
  <c r="F603" i="4"/>
  <c r="G292" i="9"/>
  <c r="E292" i="9" s="1"/>
  <c r="B292" i="9" s="1"/>
  <c r="F206" i="5"/>
  <c r="E5" i="6"/>
  <c r="D35" i="6"/>
  <c r="F115" i="6"/>
  <c r="D114" i="6"/>
  <c r="G181" i="9"/>
  <c r="E181" i="9" s="1"/>
  <c r="B181" i="9" s="1"/>
  <c r="B70" i="9"/>
  <c r="B82" i="9"/>
  <c r="B90" i="9"/>
  <c r="B110" i="9"/>
  <c r="B118" i="9"/>
  <c r="B126" i="9"/>
  <c r="B146" i="9"/>
  <c r="D87" i="5"/>
  <c r="D190" i="5"/>
  <c r="D238" i="5"/>
  <c r="D258" i="5"/>
  <c r="D5" i="6"/>
  <c r="E87" i="5"/>
  <c r="D1065" i="1" s="1"/>
  <c r="F88" i="5"/>
  <c r="E176" i="5"/>
  <c r="F177" i="5"/>
  <c r="E29" i="9"/>
  <c r="B29" i="9" s="1"/>
  <c r="E37" i="9"/>
  <c r="B37" i="9" s="1"/>
  <c r="E45" i="9"/>
  <c r="B45" i="9" s="1"/>
  <c r="E53" i="9"/>
  <c r="B53" i="9" s="1"/>
  <c r="E61" i="9"/>
  <c r="B61" i="9" s="1"/>
  <c r="B79" i="9"/>
  <c r="B95" i="9"/>
  <c r="B150" i="9"/>
  <c r="B158" i="9"/>
  <c r="B262" i="9"/>
  <c r="B288" i="9"/>
  <c r="E290" i="9"/>
  <c r="B290" i="9" s="1"/>
  <c r="B236" i="9"/>
  <c r="B244" i="9"/>
  <c r="B260" i="9"/>
  <c r="I1456" i="1" l="1"/>
  <c r="I29" i="3"/>
  <c r="D1436" i="1"/>
  <c r="I27" i="3"/>
  <c r="D1408" i="1"/>
  <c r="C1436" i="1"/>
  <c r="H29" i="3"/>
  <c r="D42" i="8"/>
  <c r="G294" i="9" s="1"/>
  <c r="E294" i="9" s="1"/>
  <c r="B294" i="9" s="1"/>
  <c r="G1499" i="1"/>
  <c r="G1184" i="1"/>
  <c r="H1184" i="1"/>
  <c r="E298" i="4"/>
  <c r="D293" i="1" s="1"/>
  <c r="H20" i="9"/>
  <c r="C3" i="1"/>
  <c r="G413" i="1"/>
  <c r="H193" i="1"/>
  <c r="H41" i="1"/>
  <c r="H645" i="1"/>
  <c r="G593" i="1"/>
  <c r="G108" i="1"/>
  <c r="G283" i="1"/>
  <c r="H73" i="1"/>
  <c r="G3" i="1"/>
  <c r="G1300" i="1"/>
  <c r="H415" i="1"/>
  <c r="D151" i="4"/>
  <c r="F152" i="4"/>
  <c r="C148" i="1"/>
  <c r="H148" i="1" s="1"/>
  <c r="F44" i="4"/>
  <c r="C40" i="1"/>
  <c r="F252" i="4"/>
  <c r="C248" i="1"/>
  <c r="F196" i="4"/>
  <c r="C192" i="1"/>
  <c r="H192" i="1" s="1"/>
  <c r="H529" i="1"/>
  <c r="G529" i="1"/>
  <c r="F82" i="4"/>
  <c r="C78" i="1"/>
  <c r="H78" i="1" s="1"/>
  <c r="G1047" i="1"/>
  <c r="E164" i="9"/>
  <c r="B164" i="9" s="1"/>
  <c r="D6" i="4"/>
  <c r="C2" i="1" s="1"/>
  <c r="F299" i="4"/>
  <c r="C294" i="1"/>
  <c r="F129" i="6"/>
  <c r="C1423" i="1"/>
  <c r="F163" i="4"/>
  <c r="C159" i="1"/>
  <c r="F644" i="4"/>
  <c r="C638" i="1"/>
  <c r="D350" i="4"/>
  <c r="D408" i="4" s="1"/>
  <c r="F351" i="4"/>
  <c r="C346" i="1"/>
  <c r="G415" i="1"/>
  <c r="G606" i="1"/>
  <c r="F515" i="4"/>
  <c r="C509" i="1"/>
  <c r="G509" i="1" s="1"/>
  <c r="F421" i="4"/>
  <c r="I1460" i="1"/>
  <c r="E151" i="4"/>
  <c r="I17" i="3" s="1"/>
  <c r="H1344" i="1"/>
  <c r="D1469" i="1"/>
  <c r="I31" i="3"/>
  <c r="C1518" i="1"/>
  <c r="I35" i="3"/>
  <c r="I23" i="3"/>
  <c r="D1214" i="1"/>
  <c r="F50" i="4"/>
  <c r="C46" i="1"/>
  <c r="H46" i="1" s="1"/>
  <c r="F625" i="4"/>
  <c r="C619" i="1"/>
  <c r="F472" i="4"/>
  <c r="C466" i="1"/>
  <c r="G466" i="1" s="1"/>
  <c r="F118" i="5"/>
  <c r="C1096" i="1"/>
  <c r="F643" i="4"/>
  <c r="C637" i="1"/>
  <c r="E420" i="4"/>
  <c r="D414" i="1" s="1"/>
  <c r="G20" i="9"/>
  <c r="I1471" i="1"/>
  <c r="C1469" i="1"/>
  <c r="H31" i="3"/>
  <c r="G192" i="1"/>
  <c r="F89" i="6"/>
  <c r="C1383" i="1"/>
  <c r="H1383" i="1" s="1"/>
  <c r="F363" i="4"/>
  <c r="C358" i="1"/>
  <c r="H358" i="1" s="1"/>
  <c r="F484" i="4"/>
  <c r="C478" i="1"/>
  <c r="G478" i="1" s="1"/>
  <c r="F106" i="4"/>
  <c r="C102" i="1"/>
  <c r="H3" i="1"/>
  <c r="F258" i="5"/>
  <c r="C1235" i="1"/>
  <c r="F35" i="6"/>
  <c r="H25" i="3"/>
  <c r="C1329" i="1"/>
  <c r="F245" i="5"/>
  <c r="C1222" i="1"/>
  <c r="F134" i="5"/>
  <c r="C1112" i="1"/>
  <c r="E68" i="5"/>
  <c r="F567" i="4"/>
  <c r="C561" i="1"/>
  <c r="E350" i="4"/>
  <c r="D346" i="1"/>
  <c r="E528" i="4"/>
  <c r="D523" i="1"/>
  <c r="B297" i="9"/>
  <c r="E296" i="9"/>
  <c r="I10" i="3" s="1"/>
  <c r="F459" i="4"/>
  <c r="C453" i="1"/>
  <c r="E6" i="4"/>
  <c r="I1472" i="1"/>
  <c r="G584" i="1"/>
  <c r="H584" i="1"/>
  <c r="F87" i="5"/>
  <c r="C1065" i="1"/>
  <c r="I22" i="3"/>
  <c r="E175" i="5"/>
  <c r="D1152" i="1" s="1"/>
  <c r="D1153" i="1"/>
  <c r="D237" i="5"/>
  <c r="F238" i="5"/>
  <c r="C1215" i="1"/>
  <c r="E141" i="6"/>
  <c r="I24" i="3"/>
  <c r="D1299" i="1"/>
  <c r="K1432" i="9"/>
  <c r="G295" i="9"/>
  <c r="E295" i="9" s="1"/>
  <c r="B295" i="9" s="1"/>
  <c r="I34" i="3"/>
  <c r="E7" i="5"/>
  <c r="D990" i="1"/>
  <c r="F529" i="4"/>
  <c r="D528" i="4"/>
  <c r="C523" i="1"/>
  <c r="F298" i="4"/>
  <c r="C293" i="1"/>
  <c r="F78" i="5"/>
  <c r="C1056" i="1"/>
  <c r="F263" i="4"/>
  <c r="C259" i="1"/>
  <c r="H326" i="1"/>
  <c r="G326" i="1"/>
  <c r="G588" i="1"/>
  <c r="H588" i="1"/>
  <c r="F580" i="4"/>
  <c r="C574" i="1"/>
  <c r="G291" i="9"/>
  <c r="E291" i="9" s="1"/>
  <c r="B291" i="9" s="1"/>
  <c r="F190" i="5"/>
  <c r="C1167" i="1"/>
  <c r="F146" i="5"/>
  <c r="C1124" i="1"/>
  <c r="D289" i="4"/>
  <c r="H17" i="3"/>
  <c r="C147" i="1"/>
  <c r="F12" i="5"/>
  <c r="D7" i="5"/>
  <c r="C990" i="1"/>
  <c r="D420" i="4"/>
  <c r="F224" i="4"/>
  <c r="C220" i="1"/>
  <c r="F311" i="4"/>
  <c r="C306" i="1"/>
  <c r="F593" i="4"/>
  <c r="C587" i="1"/>
  <c r="F114" i="6"/>
  <c r="C1408" i="1"/>
  <c r="H27" i="3"/>
  <c r="D141" i="6"/>
  <c r="F5" i="6"/>
  <c r="H24" i="3"/>
  <c r="C1299" i="1"/>
  <c r="D176" i="5"/>
  <c r="B191" i="9"/>
  <c r="F212" i="9"/>
  <c r="B212" i="9" s="1"/>
  <c r="I25" i="3"/>
  <c r="D1329" i="1"/>
  <c r="F124" i="4"/>
  <c r="C120" i="1"/>
  <c r="D68" i="5"/>
  <c r="G1307" i="1"/>
  <c r="H1307" i="1"/>
  <c r="H1436" i="1" l="1"/>
  <c r="G1436" i="1"/>
  <c r="C1517" i="1"/>
  <c r="G1517" i="1" s="1"/>
  <c r="E20" i="9"/>
  <c r="E289" i="4"/>
  <c r="E413" i="4" s="1"/>
  <c r="D147" i="1"/>
  <c r="H147" i="1" s="1"/>
  <c r="F151" i="4"/>
  <c r="E635" i="4"/>
  <c r="D629" i="1" s="1"/>
  <c r="D407" i="4"/>
  <c r="G148" i="1"/>
  <c r="G78" i="1"/>
  <c r="D290" i="4"/>
  <c r="C286" i="1" s="1"/>
  <c r="H16" i="3"/>
  <c r="D412" i="4"/>
  <c r="D639" i="4" s="1"/>
  <c r="G40" i="1"/>
  <c r="H40" i="1"/>
  <c r="H248" i="1"/>
  <c r="G248" i="1"/>
  <c r="H466" i="1"/>
  <c r="G358" i="1"/>
  <c r="H509" i="1"/>
  <c r="G46" i="1"/>
  <c r="F6" i="4"/>
  <c r="H478" i="1"/>
  <c r="H1096" i="1"/>
  <c r="G1096" i="1"/>
  <c r="H619" i="1"/>
  <c r="G619" i="1"/>
  <c r="G1518" i="1"/>
  <c r="H1518" i="1"/>
  <c r="G159" i="1"/>
  <c r="H159" i="1"/>
  <c r="G294" i="1"/>
  <c r="H294" i="1"/>
  <c r="H102" i="1"/>
  <c r="G102" i="1"/>
  <c r="C345" i="1"/>
  <c r="F350" i="4"/>
  <c r="G1383" i="1"/>
  <c r="H1469" i="1"/>
  <c r="G1469" i="1"/>
  <c r="H637" i="1"/>
  <c r="G637" i="1"/>
  <c r="H638" i="1"/>
  <c r="G638" i="1"/>
  <c r="G1423" i="1"/>
  <c r="H1423" i="1"/>
  <c r="E293" i="9"/>
  <c r="F68" i="5"/>
  <c r="H21" i="3"/>
  <c r="C1046" i="1"/>
  <c r="G120" i="1"/>
  <c r="H120" i="1"/>
  <c r="G1408" i="1"/>
  <c r="H1408" i="1"/>
  <c r="F420" i="4"/>
  <c r="D635" i="4"/>
  <c r="C414" i="1"/>
  <c r="F7" i="5"/>
  <c r="D6" i="5"/>
  <c r="H20" i="3"/>
  <c r="C985" i="1"/>
  <c r="F407" i="4"/>
  <c r="C402" i="1"/>
  <c r="I28" i="3"/>
  <c r="D1435" i="1"/>
  <c r="I16" i="3"/>
  <c r="E412" i="4"/>
  <c r="D2" i="1"/>
  <c r="G2" i="1" s="1"/>
  <c r="G1222" i="1"/>
  <c r="H1222" i="1"/>
  <c r="D175" i="5"/>
  <c r="F176" i="5"/>
  <c r="C1153" i="1"/>
  <c r="H22" i="3"/>
  <c r="F141" i="6"/>
  <c r="C1435" i="1"/>
  <c r="H9" i="3" s="1"/>
  <c r="H28" i="3"/>
  <c r="D291" i="4"/>
  <c r="D413" i="4"/>
  <c r="C285" i="1"/>
  <c r="G574" i="1"/>
  <c r="H574" i="1"/>
  <c r="G1056" i="1"/>
  <c r="H1056" i="1"/>
  <c r="H523" i="1"/>
  <c r="G523" i="1"/>
  <c r="E6" i="5"/>
  <c r="I20" i="3"/>
  <c r="D985" i="1"/>
  <c r="G1215" i="1"/>
  <c r="H1215" i="1"/>
  <c r="H453" i="1"/>
  <c r="G453" i="1"/>
  <c r="H346" i="1"/>
  <c r="G346" i="1"/>
  <c r="I21" i="3"/>
  <c r="D1046" i="1"/>
  <c r="G1235" i="1"/>
  <c r="H1235" i="1"/>
  <c r="G306" i="1"/>
  <c r="H306" i="1"/>
  <c r="B20" i="9"/>
  <c r="E19" i="9"/>
  <c r="G1299" i="1"/>
  <c r="H1299" i="1"/>
  <c r="G299" i="9"/>
  <c r="E299" i="9" s="1"/>
  <c r="G587" i="1"/>
  <c r="H587" i="1"/>
  <c r="H220" i="1"/>
  <c r="G220" i="1"/>
  <c r="H1124" i="1"/>
  <c r="G1124" i="1"/>
  <c r="G1167" i="1"/>
  <c r="H1167" i="1"/>
  <c r="C403" i="1"/>
  <c r="H293" i="1"/>
  <c r="G293" i="1"/>
  <c r="D636" i="4"/>
  <c r="F528" i="4"/>
  <c r="C522" i="1"/>
  <c r="H1517" i="1"/>
  <c r="H11" i="3"/>
  <c r="E636" i="4"/>
  <c r="D630" i="1" s="1"/>
  <c r="D522" i="1"/>
  <c r="E408" i="4"/>
  <c r="D403" i="1" s="1"/>
  <c r="D345" i="1"/>
  <c r="E407" i="4"/>
  <c r="D402" i="1" s="1"/>
  <c r="G1112" i="1"/>
  <c r="H1112" i="1"/>
  <c r="G1329" i="1"/>
  <c r="H1329" i="1"/>
  <c r="G990" i="1"/>
  <c r="H990" i="1"/>
  <c r="H259" i="1"/>
  <c r="G259" i="1"/>
  <c r="F237" i="5"/>
  <c r="H23" i="3"/>
  <c r="C1214" i="1"/>
  <c r="G1065" i="1"/>
  <c r="H1065" i="1"/>
  <c r="G561" i="1"/>
  <c r="H561" i="1"/>
  <c r="F289" i="4" l="1"/>
  <c r="D285" i="1"/>
  <c r="G147" i="1"/>
  <c r="E291" i="4"/>
  <c r="D287" i="1" s="1"/>
  <c r="E290" i="4"/>
  <c r="D286" i="1" s="1"/>
  <c r="H286" i="1" s="1"/>
  <c r="F408" i="4"/>
  <c r="C407" i="1"/>
  <c r="D414" i="4"/>
  <c r="C409" i="1" s="1"/>
  <c r="F412" i="4"/>
  <c r="H2" i="1"/>
  <c r="F636" i="4"/>
  <c r="C630" i="1"/>
  <c r="C633" i="1"/>
  <c r="G285" i="1"/>
  <c r="H285" i="1"/>
  <c r="H1153" i="1"/>
  <c r="G1153" i="1"/>
  <c r="G985" i="1"/>
  <c r="H985" i="1"/>
  <c r="G414" i="1"/>
  <c r="H414" i="1"/>
  <c r="G522" i="1"/>
  <c r="H522" i="1"/>
  <c r="K3" i="9"/>
  <c r="D640" i="4"/>
  <c r="D415" i="4"/>
  <c r="F413" i="4"/>
  <c r="C408" i="1"/>
  <c r="G1435" i="1"/>
  <c r="H1435" i="1"/>
  <c r="F635" i="4"/>
  <c r="C629" i="1"/>
  <c r="G1214" i="1"/>
  <c r="H1214" i="1"/>
  <c r="H345" i="1"/>
  <c r="G345" i="1"/>
  <c r="N3" i="9"/>
  <c r="I11" i="3"/>
  <c r="H403" i="1"/>
  <c r="G403" i="1"/>
  <c r="E298" i="9"/>
  <c r="I9" i="3" s="1"/>
  <c r="B299" i="9"/>
  <c r="H276" i="9"/>
  <c r="D984" i="1"/>
  <c r="F175" i="5"/>
  <c r="C1152" i="1"/>
  <c r="E639" i="4"/>
  <c r="F639" i="4" s="1"/>
  <c r="E414" i="4"/>
  <c r="D409" i="1" s="1"/>
  <c r="D407" i="1"/>
  <c r="H407" i="1" s="1"/>
  <c r="G276" i="9"/>
  <c r="G282" i="9"/>
  <c r="E282" i="9" s="1"/>
  <c r="B282" i="9" s="1"/>
  <c r="F6" i="5"/>
  <c r="C984" i="1"/>
  <c r="F291" i="4"/>
  <c r="C287" i="1"/>
  <c r="H402" i="1"/>
  <c r="G402" i="1"/>
  <c r="E640" i="4"/>
  <c r="E415" i="4"/>
  <c r="D410" i="1" s="1"/>
  <c r="D408" i="1"/>
  <c r="G1046" i="1"/>
  <c r="H1046" i="1"/>
  <c r="G286" i="1" l="1"/>
  <c r="F290" i="4"/>
  <c r="E276" i="9"/>
  <c r="E275" i="9" s="1"/>
  <c r="F414" i="4"/>
  <c r="E641" i="4"/>
  <c r="D633" i="1"/>
  <c r="G633" i="1" s="1"/>
  <c r="G407" i="1"/>
  <c r="H409" i="1"/>
  <c r="G409" i="1"/>
  <c r="F415" i="4"/>
  <c r="C410" i="1"/>
  <c r="H1152" i="1"/>
  <c r="G1152" i="1"/>
  <c r="H287" i="1"/>
  <c r="G287" i="1"/>
  <c r="H8" i="3"/>
  <c r="G984" i="1"/>
  <c r="H984" i="1"/>
  <c r="D642" i="4"/>
  <c r="F640" i="4"/>
  <c r="C634" i="1"/>
  <c r="G630" i="1"/>
  <c r="H630" i="1"/>
  <c r="E642" i="4"/>
  <c r="D634" i="1"/>
  <c r="G629" i="1"/>
  <c r="H629" i="1"/>
  <c r="H408" i="1"/>
  <c r="G408" i="1"/>
  <c r="D641" i="4"/>
  <c r="B276" i="9" l="1"/>
  <c r="H633" i="1"/>
  <c r="E646" i="4"/>
  <c r="D636" i="1"/>
  <c r="D645" i="4"/>
  <c r="F641" i="4"/>
  <c r="C635" i="1"/>
  <c r="H410" i="1"/>
  <c r="G410" i="1"/>
  <c r="D646" i="4"/>
  <c r="F642" i="4"/>
  <c r="C636" i="1"/>
  <c r="G634" i="1"/>
  <c r="H634" i="1"/>
  <c r="M3" i="9"/>
  <c r="I8" i="3"/>
  <c r="E645" i="4"/>
  <c r="D635" i="1"/>
  <c r="H19" i="3" l="1"/>
  <c r="F646" i="4"/>
  <c r="C640" i="1"/>
  <c r="I18" i="3"/>
  <c r="D639" i="1"/>
  <c r="F645" i="4"/>
  <c r="H18" i="3"/>
  <c r="C639" i="1"/>
  <c r="H7" i="3" s="1"/>
  <c r="G636" i="1"/>
  <c r="H636" i="1"/>
  <c r="G635" i="1"/>
  <c r="H635" i="1"/>
  <c r="I19" i="3"/>
  <c r="D640" i="1"/>
  <c r="G639" i="1" l="1"/>
  <c r="H639" i="1"/>
  <c r="G640" i="1"/>
  <c r="H640" i="1"/>
  <c r="J3" i="9"/>
  <c r="I7" i="3"/>
  <c r="M272" i="9" l="1"/>
  <c r="L272" i="9"/>
  <c r="H18" i="9"/>
  <c r="G18" i="9"/>
  <c r="H15" i="9"/>
  <c r="G17" i="9"/>
  <c r="J13" i="9"/>
  <c r="L16" i="9"/>
  <c r="J12" i="9"/>
  <c r="K7" i="9"/>
  <c r="J11" i="9"/>
  <c r="K6" i="9"/>
  <c r="J10" i="9"/>
  <c r="K5" i="9"/>
  <c r="K12" i="9"/>
  <c r="G15" i="9"/>
  <c r="K11" i="9"/>
  <c r="I5" i="9"/>
  <c r="K10" i="9"/>
  <c r="K9" i="9"/>
  <c r="J5" i="9"/>
  <c r="L15" i="9"/>
  <c r="M15" i="9"/>
  <c r="J17" i="9"/>
  <c r="I9" i="9"/>
  <c r="I8" i="9"/>
  <c r="K13" i="9"/>
  <c r="I7" i="9"/>
  <c r="K8" i="9"/>
  <c r="I6" i="9"/>
  <c r="M16" i="9"/>
  <c r="G16" i="9"/>
  <c r="I13" i="9"/>
  <c r="J8" i="9"/>
  <c r="J7" i="9"/>
  <c r="I11" i="9"/>
  <c r="J9" i="9"/>
  <c r="I17" i="9"/>
  <c r="I12" i="9"/>
  <c r="J6" i="9"/>
  <c r="H17" i="9"/>
  <c r="H16" i="9"/>
  <c r="F272" i="9" l="1"/>
  <c r="E18" i="9"/>
  <c r="B18" i="9" s="1"/>
  <c r="F15" i="9"/>
  <c r="E13" i="9"/>
  <c r="B13" i="9" s="1"/>
  <c r="E10" i="9"/>
  <c r="B10" i="9" s="1"/>
  <c r="E11" i="9"/>
  <c r="B11" i="9" s="1"/>
  <c r="E12" i="9"/>
  <c r="B12" i="9" s="1"/>
  <c r="E6" i="9"/>
  <c r="B6" i="9" s="1"/>
  <c r="E9" i="9"/>
  <c r="B9" i="9" s="1"/>
  <c r="E16" i="9"/>
  <c r="E7" i="9"/>
  <c r="B7" i="9" s="1"/>
  <c r="E15" i="9"/>
  <c r="F16" i="9"/>
  <c r="E8" i="9"/>
  <c r="B8" i="9" s="1"/>
  <c r="E5" i="9"/>
  <c r="E17" i="9"/>
  <c r="B17" i="9" s="1"/>
  <c r="B272" i="9"/>
  <c r="F19" i="9"/>
  <c r="F14" i="9" l="1"/>
  <c r="F3" i="9" s="1"/>
  <c r="E4" i="9"/>
  <c r="B5" i="9"/>
  <c r="E14" i="9"/>
  <c r="B15" i="9"/>
  <c r="B16"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<sst xmlns="http://schemas.openxmlformats.org/spreadsheetml/2006/main" count="4313" uniqueCount="3394">
  <si>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</si>
  <si>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</si>
  <si>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</si>
  <si>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</si>
  <si>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</si>
  <si>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</si>
  <si>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</si>
  <si>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</si>
  <si>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</si>
  <si>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</si>
  <si>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</si>
  <si>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</si>
  <si>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</si>
  <si>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</si>
  <si>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</si>
  <si>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</si>
  <si>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</si>
  <si>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</si>
  <si>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</si>
  <si>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</si>
  <si>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</si>
  <si>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</si>
  <si>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</si>
  <si>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</si>
  <si>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</si>
  <si>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</si>
  <si>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</si>
  <si>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</si>
  <si>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</si>
  <si>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</si>
  <si>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</si>
  <si>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ĐAKOVO</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</si>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</sst>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90459983</v>
      </c>
      <c r="D2" s="6">
        <f>'PR-RAS'!E6</f>
        <v>92123557.989999995</v>
      </c>
      <c r="E2" s="6">
        <v>0</v>
      </c>
      <c r="F2" s="6">
        <v>0</v>
      </c>
      <c r="G2" s="7">
        <f t="shared" ref="G2:G264" si="0">(B2/1000)*(C2*1+D2*2)</f>
        <v>274707.09898000001</v>
      </c>
      <c r="H2" s="7">
        <f t="shared" ref="H2:H264" si="1">ABS(C2-ROUND(C2,0))+ABS(D2-ROUND(D2,0))</f>
        <v>1.000000536441803E-2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34176429</v>
      </c>
      <c r="D3" s="1">
        <f>'PR-RAS'!E7</f>
        <v>39408654.269999996</v>
      </c>
      <c r="E3" s="1">
        <v>0</v>
      </c>
      <c r="F3" s="1">
        <v>0</v>
      </c>
      <c r="G3" s="2">
        <f t="shared" si="0"/>
        <v>225987.47507999997</v>
      </c>
      <c r="H3" s="2">
        <f t="shared" si="1"/>
        <v>0.26999999582767487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30349314</v>
      </c>
      <c r="D4" s="1">
        <f>'PR-RAS'!E8</f>
        <v>34774932.879999995</v>
      </c>
      <c r="E4" s="1">
        <v>0</v>
      </c>
      <c r="F4" s="1">
        <v>0</v>
      </c>
      <c r="G4" s="2">
        <f t="shared" si="0"/>
        <v>299697.53927999997</v>
      </c>
      <c r="H4" s="2">
        <f t="shared" si="1"/>
        <v>0.12000000476837158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27649897</v>
      </c>
      <c r="D5" s="1">
        <f>'PR-RAS'!E9</f>
        <v>30883828.620000001</v>
      </c>
      <c r="E5" s="1">
        <v>0</v>
      </c>
      <c r="F5" s="1">
        <v>0</v>
      </c>
      <c r="G5" s="2">
        <f t="shared" si="0"/>
        <v>357670.21696000005</v>
      </c>
      <c r="H5" s="2">
        <f t="shared" si="1"/>
        <v>0.37999999895691872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4179624</v>
      </c>
      <c r="D6" s="1">
        <f>'PR-RAS'!E10</f>
        <v>4531352.09</v>
      </c>
      <c r="E6" s="1">
        <v>0</v>
      </c>
      <c r="F6" s="1">
        <v>0</v>
      </c>
      <c r="G6" s="2">
        <f t="shared" si="0"/>
        <v>66211.640899999999</v>
      </c>
      <c r="H6" s="2">
        <f t="shared" si="1"/>
        <v>8.9999999850988388E-2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1205620</v>
      </c>
      <c r="D7" s="1">
        <f>'PR-RAS'!E11</f>
        <v>1517834.73</v>
      </c>
      <c r="E7" s="1">
        <v>0</v>
      </c>
      <c r="F7" s="1">
        <v>0</v>
      </c>
      <c r="G7" s="2">
        <f t="shared" si="0"/>
        <v>25447.73676</v>
      </c>
      <c r="H7" s="2">
        <f t="shared" si="1"/>
        <v>0.27000000001862645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2426389</v>
      </c>
      <c r="D8" s="1">
        <f>'PR-RAS'!E12</f>
        <v>2538074.66</v>
      </c>
      <c r="E8" s="1">
        <v>0</v>
      </c>
      <c r="F8" s="1">
        <v>0</v>
      </c>
      <c r="G8" s="2">
        <f t="shared" si="0"/>
        <v>52517.768240000005</v>
      </c>
      <c r="H8" s="2">
        <f t="shared" si="1"/>
        <v>0.33999999985098839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1434076</v>
      </c>
      <c r="D9" s="1">
        <f>'PR-RAS'!E13</f>
        <v>1681978.04</v>
      </c>
      <c r="E9" s="1">
        <v>0</v>
      </c>
      <c r="F9" s="1">
        <v>0</v>
      </c>
      <c r="G9" s="2">
        <f t="shared" si="0"/>
        <v>38384.25664</v>
      </c>
      <c r="H9" s="2">
        <f t="shared" si="1"/>
        <v>4.0000000037252903E-2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27308.61</v>
      </c>
      <c r="E10" s="1">
        <v>0</v>
      </c>
      <c r="F10" s="1">
        <v>0</v>
      </c>
      <c r="G10" s="2">
        <f t="shared" si="0"/>
        <v>491.55498</v>
      </c>
      <c r="H10" s="2">
        <f t="shared" si="1"/>
        <v>0.38999999999941792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6546292</v>
      </c>
      <c r="D11" s="1">
        <f>'PR-RAS'!E15</f>
        <v>6405443.8700000001</v>
      </c>
      <c r="E11" s="1">
        <v>0</v>
      </c>
      <c r="F11" s="1">
        <v>0</v>
      </c>
      <c r="G11" s="2">
        <f t="shared" si="0"/>
        <v>193571.79740000001</v>
      </c>
      <c r="H11" s="2">
        <f t="shared" si="1"/>
        <v>0.12999999988824129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3794009</v>
      </c>
      <c r="D19" s="1">
        <f>'PR-RAS'!E23</f>
        <v>4596365.28</v>
      </c>
      <c r="E19" s="1">
        <v>0</v>
      </c>
      <c r="F19" s="1">
        <v>0</v>
      </c>
      <c r="G19" s="2">
        <f t="shared" si="0"/>
        <v>233761.31208</v>
      </c>
      <c r="H19" s="2">
        <f t="shared" si="1"/>
        <v>0.28000000026077032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20923</v>
      </c>
      <c r="D20" s="1">
        <f>'PR-RAS'!E24</f>
        <v>151699.24</v>
      </c>
      <c r="E20" s="1">
        <v>0</v>
      </c>
      <c r="F20" s="1">
        <v>0</v>
      </c>
      <c r="G20" s="2">
        <f t="shared" si="0"/>
        <v>6162.1081199999999</v>
      </c>
      <c r="H20" s="2">
        <f t="shared" si="1"/>
        <v>0.23999999999068677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3773086</v>
      </c>
      <c r="D23" s="1">
        <f>'PR-RAS'!E27</f>
        <v>4444666.04</v>
      </c>
      <c r="E23" s="1">
        <v>0</v>
      </c>
      <c r="F23" s="1">
        <v>0</v>
      </c>
      <c r="G23" s="2">
        <f t="shared" si="0"/>
        <v>278573.19776000001</v>
      </c>
      <c r="H23" s="2">
        <f t="shared" si="1"/>
        <v>4.0000000037252903E-2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33106</v>
      </c>
      <c r="D25" s="1">
        <f>'PR-RAS'!E29</f>
        <v>37356.11</v>
      </c>
      <c r="E25" s="1">
        <v>0</v>
      </c>
      <c r="F25" s="1">
        <v>0</v>
      </c>
      <c r="G25" s="2">
        <f t="shared" si="0"/>
        <v>2587.6372799999999</v>
      </c>
      <c r="H25" s="2">
        <f t="shared" si="1"/>
        <v>0.11000000000058208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18903</v>
      </c>
      <c r="D27" s="1">
        <f>'PR-RAS'!E31</f>
        <v>25374.66</v>
      </c>
      <c r="E27" s="1">
        <v>0</v>
      </c>
      <c r="F27" s="1">
        <v>0</v>
      </c>
      <c r="G27" s="2">
        <f t="shared" si="0"/>
        <v>1810.9603200000001</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14203</v>
      </c>
      <c r="D29" s="1">
        <f>'PR-RAS'!E33</f>
        <v>11981.45</v>
      </c>
      <c r="E29" s="1">
        <v>0</v>
      </c>
      <c r="F29" s="1">
        <v>0</v>
      </c>
      <c r="G29" s="2">
        <f t="shared" si="0"/>
        <v>1068.6452000000002</v>
      </c>
      <c r="H29" s="2">
        <f t="shared" si="1"/>
        <v>0.4500000000007276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45809943</v>
      </c>
      <c r="D46" s="1">
        <f>'PR-RAS'!E50</f>
        <v>39874696.230000004</v>
      </c>
      <c r="E46" s="1">
        <v>0</v>
      </c>
      <c r="F46" s="1">
        <v>0</v>
      </c>
      <c r="G46" s="2">
        <f t="shared" si="0"/>
        <v>5650170.0957000004</v>
      </c>
      <c r="H46" s="2">
        <f t="shared" si="1"/>
        <v>0.23000000417232513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39013750</v>
      </c>
      <c r="D55" s="1">
        <f>'PR-RAS'!E59</f>
        <v>36446885.609999999</v>
      </c>
      <c r="E55" s="1">
        <v>0</v>
      </c>
      <c r="F55" s="1">
        <v>0</v>
      </c>
      <c r="G55" s="2">
        <f t="shared" si="0"/>
        <v>6043006.1458799997</v>
      </c>
      <c r="H55" s="2">
        <f t="shared" si="1"/>
        <v>0.39000000059604645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37303160</v>
      </c>
      <c r="D56" s="1">
        <f>'PR-RAS'!E60</f>
        <v>35659315.18</v>
      </c>
      <c r="E56" s="1">
        <v>0</v>
      </c>
      <c r="F56" s="1">
        <v>0</v>
      </c>
      <c r="G56" s="2">
        <f t="shared" si="0"/>
        <v>5974198.4698000001</v>
      </c>
      <c r="H56" s="2">
        <f t="shared" si="1"/>
        <v>0.17999999970197678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1710590</v>
      </c>
      <c r="D57" s="1">
        <f>'PR-RAS'!E61</f>
        <v>787570.43</v>
      </c>
      <c r="E57" s="1">
        <v>0</v>
      </c>
      <c r="F57" s="1">
        <v>0</v>
      </c>
      <c r="G57" s="2">
        <f t="shared" si="0"/>
        <v>184000.92816000001</v>
      </c>
      <c r="H57" s="2">
        <f t="shared" si="1"/>
        <v>0.43000000005122274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564809</v>
      </c>
      <c r="D58" s="1">
        <f>'PR-RAS'!E62</f>
        <v>693858.06</v>
      </c>
      <c r="E58" s="1">
        <v>0</v>
      </c>
      <c r="F58" s="1">
        <v>0</v>
      </c>
      <c r="G58" s="2">
        <f t="shared" si="0"/>
        <v>111293.93184</v>
      </c>
      <c r="H58" s="2">
        <f t="shared" si="1"/>
        <v>6.0000000055879354E-2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300719</v>
      </c>
      <c r="D59" s="1">
        <f>'PR-RAS'!E63</f>
        <v>693858.06</v>
      </c>
      <c r="E59" s="1">
        <v>0</v>
      </c>
      <c r="F59" s="1">
        <v>0</v>
      </c>
      <c r="G59" s="2">
        <f t="shared" si="0"/>
        <v>97929.236960000009</v>
      </c>
      <c r="H59" s="2">
        <f t="shared" si="1"/>
        <v>6.0000000055879354E-2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264090</v>
      </c>
      <c r="D60" s="1">
        <f>'PR-RAS'!E64</f>
        <v>0</v>
      </c>
      <c r="E60" s="1">
        <v>0</v>
      </c>
      <c r="F60" s="1">
        <v>0</v>
      </c>
      <c r="G60" s="2">
        <f t="shared" si="0"/>
        <v>15581.31</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6231384</v>
      </c>
      <c r="D70" s="1">
        <f>'PR-RAS'!E74</f>
        <v>2733952.56</v>
      </c>
      <c r="E70" s="1">
        <v>0</v>
      </c>
      <c r="F70" s="1">
        <v>0</v>
      </c>
      <c r="G70" s="2">
        <f t="shared" si="0"/>
        <v>807250.94928000018</v>
      </c>
      <c r="H70" s="2">
        <f t="shared" si="1"/>
        <v>0.43999999994412065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3978423</v>
      </c>
      <c r="D71" s="1">
        <f>'PR-RAS'!E75</f>
        <v>962848.26</v>
      </c>
      <c r="E71" s="1">
        <v>0</v>
      </c>
      <c r="F71" s="1">
        <v>0</v>
      </c>
      <c r="G71" s="2">
        <f t="shared" si="0"/>
        <v>413288.3664</v>
      </c>
      <c r="H71" s="2">
        <f t="shared" si="1"/>
        <v>0.26000000000931323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2252961</v>
      </c>
      <c r="D72" s="1">
        <f>'PR-RAS'!E76</f>
        <v>1771104.3</v>
      </c>
      <c r="E72" s="1">
        <v>0</v>
      </c>
      <c r="F72" s="1">
        <v>0</v>
      </c>
      <c r="G72" s="2">
        <f t="shared" si="0"/>
        <v>411457.04159999994</v>
      </c>
      <c r="H72" s="2">
        <f t="shared" si="1"/>
        <v>0.30000000004656613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3558663</v>
      </c>
      <c r="D78" s="1">
        <f>'PR-RAS'!E82</f>
        <v>3609260.25</v>
      </c>
      <c r="E78" s="1">
        <v>0</v>
      </c>
      <c r="F78" s="1">
        <v>0</v>
      </c>
      <c r="G78" s="2">
        <f t="shared" si="0"/>
        <v>829843.12950000004</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1699</v>
      </c>
      <c r="D79" s="1">
        <f>'PR-RAS'!E83</f>
        <v>257.93</v>
      </c>
      <c r="E79" s="1">
        <v>0</v>
      </c>
      <c r="F79" s="1">
        <v>0</v>
      </c>
      <c r="G79" s="2">
        <f t="shared" si="0"/>
        <v>172.75908000000001</v>
      </c>
      <c r="H79" s="2">
        <f t="shared" si="1"/>
        <v>6.9999999999993179E-2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1699</v>
      </c>
      <c r="D81" s="1">
        <f>'PR-RAS'!E85</f>
        <v>257.93</v>
      </c>
      <c r="E81" s="1">
        <v>0</v>
      </c>
      <c r="F81" s="1">
        <v>0</v>
      </c>
      <c r="G81" s="2">
        <f t="shared" si="0"/>
        <v>177.18880000000001</v>
      </c>
      <c r="H81" s="2">
        <f t="shared" si="1"/>
        <v>6.9999999999993179E-2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3556964</v>
      </c>
      <c r="D87" s="1">
        <f>'PR-RAS'!E91</f>
        <v>3609002.32</v>
      </c>
      <c r="E87" s="1">
        <v>0</v>
      </c>
      <c r="F87" s="1">
        <v>0</v>
      </c>
      <c r="G87" s="2">
        <f t="shared" si="0"/>
        <v>926647.30304000003</v>
      </c>
      <c r="H87" s="2">
        <f t="shared" si="1"/>
        <v>0.31999999983236194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110548</v>
      </c>
      <c r="D88" s="1">
        <f>'PR-RAS'!E92</f>
        <v>116122.75</v>
      </c>
      <c r="E88" s="1">
        <v>0</v>
      </c>
      <c r="F88" s="1">
        <v>0</v>
      </c>
      <c r="G88" s="2">
        <f t="shared" si="0"/>
        <v>29823.034499999998</v>
      </c>
      <c r="H88" s="2">
        <f t="shared" si="1"/>
        <v>0.25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3322169</v>
      </c>
      <c r="D89" s="1">
        <f>'PR-RAS'!E93</f>
        <v>2771287.9</v>
      </c>
      <c r="E89" s="1">
        <v>0</v>
      </c>
      <c r="F89" s="1">
        <v>0</v>
      </c>
      <c r="G89" s="2">
        <f t="shared" si="0"/>
        <v>780097.54240000003</v>
      </c>
      <c r="H89" s="2">
        <f t="shared" si="1"/>
        <v>0.10000000009313226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124247</v>
      </c>
      <c r="D90" s="1">
        <f>'PR-RAS'!E94</f>
        <v>721591.67</v>
      </c>
      <c r="E90" s="1">
        <v>0</v>
      </c>
      <c r="F90" s="1">
        <v>0</v>
      </c>
      <c r="G90" s="2">
        <f t="shared" si="0"/>
        <v>139501.30025999999</v>
      </c>
      <c r="H90" s="2">
        <f t="shared" si="1"/>
        <v>0.32999999995809048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6402810</v>
      </c>
      <c r="D102" s="1">
        <f>'PR-RAS'!E106</f>
        <v>8512749.879999999</v>
      </c>
      <c r="E102" s="1">
        <v>0</v>
      </c>
      <c r="F102" s="1">
        <v>0</v>
      </c>
      <c r="G102" s="2">
        <f t="shared" si="0"/>
        <v>2366259.2857599999</v>
      </c>
      <c r="H102" s="2">
        <f t="shared" si="1"/>
        <v>0.12000000104308128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212595</v>
      </c>
      <c r="D103" s="1">
        <f>'PR-RAS'!E107</f>
        <v>140867.01999999999</v>
      </c>
      <c r="E103" s="1">
        <v>0</v>
      </c>
      <c r="F103" s="1">
        <v>0</v>
      </c>
      <c r="G103" s="2">
        <f t="shared" si="0"/>
        <v>50421.562079999996</v>
      </c>
      <c r="H103" s="2">
        <f t="shared" si="1"/>
        <v>1.9999999989522621E-2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197020</v>
      </c>
      <c r="D106" s="1">
        <f>'PR-RAS'!E110</f>
        <v>112706.58</v>
      </c>
      <c r="E106" s="1">
        <v>0</v>
      </c>
      <c r="F106" s="1">
        <v>0</v>
      </c>
      <c r="G106" s="2">
        <f t="shared" si="0"/>
        <v>44355.481800000001</v>
      </c>
      <c r="H106" s="2">
        <f t="shared" si="1"/>
        <v>0.41999999999825377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15575</v>
      </c>
      <c r="D107" s="1">
        <f>'PR-RAS'!E111</f>
        <v>28160.44</v>
      </c>
      <c r="E107" s="1">
        <v>0</v>
      </c>
      <c r="F107" s="1">
        <v>0</v>
      </c>
      <c r="G107" s="2">
        <f t="shared" si="0"/>
        <v>7620.9632799999999</v>
      </c>
      <c r="H107" s="2">
        <f t="shared" si="1"/>
        <v>0.43999999999869033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1942488</v>
      </c>
      <c r="D108" s="1">
        <f>'PR-RAS'!E112</f>
        <v>2453762.2199999997</v>
      </c>
      <c r="E108" s="1">
        <v>0</v>
      </c>
      <c r="F108" s="1">
        <v>0</v>
      </c>
      <c r="G108" s="2">
        <f t="shared" si="0"/>
        <v>732951.33107999992</v>
      </c>
      <c r="H108" s="2">
        <f t="shared" si="1"/>
        <v>0.21999999973922968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328377</v>
      </c>
      <c r="D111" s="1">
        <f>'PR-RAS'!E115</f>
        <v>393810.08</v>
      </c>
      <c r="E111" s="1">
        <v>0</v>
      </c>
      <c r="F111" s="1">
        <v>0</v>
      </c>
      <c r="G111" s="2">
        <f t="shared" si="0"/>
        <v>122759.68760000002</v>
      </c>
      <c r="H111" s="2">
        <f t="shared" si="1"/>
        <v>8.0000000016298145E-2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1614111</v>
      </c>
      <c r="D113" s="1">
        <f>'PR-RAS'!E117</f>
        <v>2059952.14</v>
      </c>
      <c r="E113" s="1">
        <v>0</v>
      </c>
      <c r="F113" s="1">
        <v>0</v>
      </c>
      <c r="G113" s="2">
        <f t="shared" si="0"/>
        <v>642209.71135999996</v>
      </c>
      <c r="H113" s="2">
        <f t="shared" si="1"/>
        <v>0.13999999989755452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4247727</v>
      </c>
      <c r="D116" s="1">
        <f>'PR-RAS'!E120</f>
        <v>5918120.6399999997</v>
      </c>
      <c r="E116" s="1">
        <v>0</v>
      </c>
      <c r="F116" s="1">
        <v>0</v>
      </c>
      <c r="G116" s="2">
        <f t="shared" si="0"/>
        <v>1849656.3522000001</v>
      </c>
      <c r="H116" s="2">
        <f t="shared" si="1"/>
        <v>0.36000000033527613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1211186</v>
      </c>
      <c r="D117" s="1">
        <f>'PR-RAS'!E121</f>
        <v>1458135.17</v>
      </c>
      <c r="E117" s="1">
        <v>0</v>
      </c>
      <c r="F117" s="1">
        <v>0</v>
      </c>
      <c r="G117" s="2">
        <f t="shared" si="0"/>
        <v>478784.93544000003</v>
      </c>
      <c r="H117" s="2">
        <f t="shared" si="1"/>
        <v>0.16999999992549419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3036541</v>
      </c>
      <c r="D118" s="1">
        <f>'PR-RAS'!E122</f>
        <v>4459985.47</v>
      </c>
      <c r="E118" s="1">
        <v>0</v>
      </c>
      <c r="F118" s="1">
        <v>0</v>
      </c>
      <c r="G118" s="2">
        <f t="shared" si="0"/>
        <v>1398911.89698</v>
      </c>
      <c r="H118" s="2">
        <f t="shared" si="1"/>
        <v>0.46999999973922968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431000</v>
      </c>
      <c r="D120" s="1">
        <f>'PR-RAS'!E124</f>
        <v>608622.76</v>
      </c>
      <c r="E120" s="1">
        <v>0</v>
      </c>
      <c r="F120" s="1">
        <v>0</v>
      </c>
      <c r="G120" s="2">
        <f t="shared" si="0"/>
        <v>196141.21687999999</v>
      </c>
      <c r="H120" s="2">
        <f t="shared" si="1"/>
        <v>0.23999999999068677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431000</v>
      </c>
      <c r="D124" s="1">
        <f>'PR-RAS'!E128</f>
        <v>608622.76</v>
      </c>
      <c r="E124" s="1">
        <v>0</v>
      </c>
      <c r="F124" s="1">
        <v>0</v>
      </c>
      <c r="G124" s="2">
        <f t="shared" si="0"/>
        <v>202734.19896000001</v>
      </c>
      <c r="H124" s="2">
        <f t="shared" si="1"/>
        <v>0.23999999999068677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431000</v>
      </c>
      <c r="D125" s="1">
        <f>'PR-RAS'!E129</f>
        <v>608622.76</v>
      </c>
      <c r="E125" s="1">
        <v>0</v>
      </c>
      <c r="F125" s="1">
        <v>0</v>
      </c>
      <c r="G125" s="2">
        <f t="shared" si="0"/>
        <v>204382.44448000001</v>
      </c>
      <c r="H125" s="2">
        <f t="shared" si="1"/>
        <v>0.23999999999068677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81138</v>
      </c>
      <c r="D135" s="1">
        <f>'PR-RAS'!E139</f>
        <v>109574.6</v>
      </c>
      <c r="E135" s="1">
        <v>0</v>
      </c>
      <c r="F135" s="1">
        <v>0</v>
      </c>
      <c r="G135" s="2">
        <f t="shared" si="0"/>
        <v>40238.484800000006</v>
      </c>
      <c r="H135" s="2">
        <f t="shared" si="1"/>
        <v>0.39999999999417923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81138</v>
      </c>
      <c r="D136" s="1">
        <f>'PR-RAS'!E140</f>
        <v>109574.6</v>
      </c>
      <c r="E136" s="1">
        <v>0</v>
      </c>
      <c r="F136" s="1">
        <v>0</v>
      </c>
      <c r="G136" s="2">
        <f t="shared" si="0"/>
        <v>40538.772000000004</v>
      </c>
      <c r="H136" s="2">
        <f t="shared" si="1"/>
        <v>0.39999999999417923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81138</v>
      </c>
      <c r="D145" s="1">
        <f>'PR-RAS'!E149</f>
        <v>109574.6</v>
      </c>
      <c r="E145" s="1">
        <v>0</v>
      </c>
      <c r="F145" s="1">
        <v>0</v>
      </c>
      <c r="G145" s="2">
        <f t="shared" si="0"/>
        <v>43241.356800000001</v>
      </c>
      <c r="H145" s="2">
        <f t="shared" si="1"/>
        <v>0.39999999999417923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61645604</v>
      </c>
      <c r="D147" s="1">
        <f>'PR-RAS'!E151</f>
        <v>64834388.059999995</v>
      </c>
      <c r="E147" s="1">
        <v>0</v>
      </c>
      <c r="F147" s="1">
        <v>0</v>
      </c>
      <c r="G147" s="2">
        <f t="shared" si="0"/>
        <v>27931899.49752</v>
      </c>
      <c r="H147" s="2">
        <f t="shared" si="1"/>
        <v>5.9999994933605194E-2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8296288</v>
      </c>
      <c r="D148" s="1">
        <f>'PR-RAS'!E152</f>
        <v>6725136.5</v>
      </c>
      <c r="E148" s="1">
        <v>0</v>
      </c>
      <c r="F148" s="1">
        <v>0</v>
      </c>
      <c r="G148" s="2">
        <f t="shared" si="0"/>
        <v>3196744.4669999997</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6792466</v>
      </c>
      <c r="D149" s="1">
        <f>'PR-RAS'!E153</f>
        <v>5472984.2199999997</v>
      </c>
      <c r="E149" s="1">
        <v>0</v>
      </c>
      <c r="F149" s="1">
        <v>0</v>
      </c>
      <c r="G149" s="2">
        <f t="shared" si="0"/>
        <v>2625288.2971199993</v>
      </c>
      <c r="H149" s="2">
        <f t="shared" si="1"/>
        <v>0.21999999973922968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6792466</v>
      </c>
      <c r="D150" s="1">
        <f>'PR-RAS'!E154</f>
        <v>5472984.2199999997</v>
      </c>
      <c r="E150" s="1">
        <v>0</v>
      </c>
      <c r="F150" s="1">
        <v>0</v>
      </c>
      <c r="G150" s="2">
        <f t="shared" si="0"/>
        <v>2643026.7315599998</v>
      </c>
      <c r="H150" s="2">
        <f t="shared" si="1"/>
        <v>0.21999999973922968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484145</v>
      </c>
      <c r="D154" s="1">
        <f>'PR-RAS'!E158</f>
        <v>419587.97</v>
      </c>
      <c r="E154" s="1">
        <v>0</v>
      </c>
      <c r="F154" s="1">
        <v>0</v>
      </c>
      <c r="G154" s="2">
        <f t="shared" si="0"/>
        <v>202468.10381999999</v>
      </c>
      <c r="H154" s="2">
        <f t="shared" si="1"/>
        <v>3.0000000027939677E-2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1019677</v>
      </c>
      <c r="D155" s="1">
        <f>'PR-RAS'!E159</f>
        <v>832564.31</v>
      </c>
      <c r="E155" s="1">
        <v>0</v>
      </c>
      <c r="F155" s="1">
        <v>0</v>
      </c>
      <c r="G155" s="2">
        <f t="shared" si="0"/>
        <v>413460.06547999999</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1019677</v>
      </c>
      <c r="D157" s="1">
        <f>'PR-RAS'!E161</f>
        <v>832564.31</v>
      </c>
      <c r="E157" s="1">
        <v>0</v>
      </c>
      <c r="F157" s="1">
        <v>0</v>
      </c>
      <c r="G157" s="2">
        <f t="shared" si="0"/>
        <v>418829.67671999999</v>
      </c>
      <c r="H157" s="2">
        <f t="shared" si="1"/>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17824222</v>
      </c>
      <c r="D159" s="1">
        <f>'PR-RAS'!E163</f>
        <v>20567379.23</v>
      </c>
      <c r="E159" s="1">
        <v>0</v>
      </c>
      <c r="F159" s="1">
        <v>0</v>
      </c>
      <c r="G159" s="2">
        <f t="shared" si="0"/>
        <v>9315518.9126800001</v>
      </c>
      <c r="H159" s="2">
        <f t="shared" si="1"/>
        <v>0.23000000044703484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374818</v>
      </c>
      <c r="D160" s="1">
        <f>'PR-RAS'!E164</f>
        <v>477058.16999999993</v>
      </c>
      <c r="E160" s="1">
        <v>0</v>
      </c>
      <c r="F160" s="1">
        <v>0</v>
      </c>
      <c r="G160" s="2">
        <f t="shared" si="0"/>
        <v>211300.56005999999</v>
      </c>
      <c r="H160" s="2">
        <f t="shared" si="1"/>
        <v>0.16999999992549419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15844</v>
      </c>
      <c r="D161" s="1">
        <f>'PR-RAS'!E165</f>
        <v>45591.73</v>
      </c>
      <c r="E161" s="1">
        <v>0</v>
      </c>
      <c r="F161" s="1">
        <v>0</v>
      </c>
      <c r="G161" s="2">
        <f t="shared" si="0"/>
        <v>17124.393600000003</v>
      </c>
      <c r="H161" s="2">
        <f t="shared" si="1"/>
        <v>0.26999999999679858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304480</v>
      </c>
      <c r="D162" s="1">
        <f>'PR-RAS'!E166</f>
        <v>308610.28999999998</v>
      </c>
      <c r="E162" s="1">
        <v>0</v>
      </c>
      <c r="F162" s="1">
        <v>0</v>
      </c>
      <c r="G162" s="2">
        <f t="shared" si="0"/>
        <v>148393.79337999999</v>
      </c>
      <c r="H162" s="2">
        <f t="shared" si="1"/>
        <v>0.28999999997904524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54494</v>
      </c>
      <c r="D163" s="1">
        <f>'PR-RAS'!E167</f>
        <v>122856.15</v>
      </c>
      <c r="E163" s="1">
        <v>0</v>
      </c>
      <c r="F163" s="1">
        <v>0</v>
      </c>
      <c r="G163" s="2">
        <f t="shared" si="0"/>
        <v>48633.420599999998</v>
      </c>
      <c r="H163" s="2">
        <f t="shared" si="1"/>
        <v>0.14999999999417923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2273098</v>
      </c>
      <c r="D165" s="1">
        <f>'PR-RAS'!E169</f>
        <v>2849462.12</v>
      </c>
      <c r="E165" s="1">
        <v>0</v>
      </c>
      <c r="F165" s="1">
        <v>0</v>
      </c>
      <c r="G165" s="2">
        <f t="shared" si="0"/>
        <v>1307411.6473600001</v>
      </c>
      <c r="H165" s="2">
        <f t="shared" si="1"/>
        <v>0.12000000011175871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185391</v>
      </c>
      <c r="D166" s="1">
        <f>'PR-RAS'!E170</f>
        <v>143773.43</v>
      </c>
      <c r="E166" s="1">
        <v>0</v>
      </c>
      <c r="F166" s="1">
        <v>0</v>
      </c>
      <c r="G166" s="2">
        <f t="shared" si="0"/>
        <v>78034.746899999998</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267689</v>
      </c>
      <c r="D167" s="1">
        <f>'PR-RAS'!E171</f>
        <v>29482</v>
      </c>
      <c r="E167" s="1">
        <v>0</v>
      </c>
      <c r="F167" s="1">
        <v>0</v>
      </c>
      <c r="G167" s="2">
        <f t="shared" si="0"/>
        <v>54224.398000000001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1712668</v>
      </c>
      <c r="D168" s="1">
        <f>'PR-RAS'!E172</f>
        <v>2600297.16</v>
      </c>
      <c r="E168" s="1">
        <v>0</v>
      </c>
      <c r="F168" s="1">
        <v>0</v>
      </c>
      <c r="G168" s="2">
        <f t="shared" si="0"/>
        <v>1154514.8074400001</v>
      </c>
      <c r="H168" s="2">
        <f t="shared" si="1"/>
        <v>0.16000000014901161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36337</v>
      </c>
      <c r="D169" s="1">
        <f>'PR-RAS'!E173</f>
        <v>58700.82</v>
      </c>
      <c r="E169" s="1">
        <v>0</v>
      </c>
      <c r="F169" s="1">
        <v>0</v>
      </c>
      <c r="G169" s="2">
        <f t="shared" si="0"/>
        <v>25828.091520000005</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41873</v>
      </c>
      <c r="D170" s="1">
        <f>'PR-RAS'!E174</f>
        <v>6084.23</v>
      </c>
      <c r="E170" s="1">
        <v>0</v>
      </c>
      <c r="F170" s="1">
        <v>0</v>
      </c>
      <c r="G170" s="2">
        <f t="shared" si="0"/>
        <v>9133.0067400000007</v>
      </c>
      <c r="H170" s="2">
        <f t="shared" si="1"/>
        <v>0.22999999999956344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29140</v>
      </c>
      <c r="D172" s="1">
        <f>'PR-RAS'!E176</f>
        <v>11124.48</v>
      </c>
      <c r="E172" s="1">
        <v>0</v>
      </c>
      <c r="F172" s="1">
        <v>0</v>
      </c>
      <c r="G172" s="2">
        <f t="shared" si="0"/>
        <v>8787.5121600000002</v>
      </c>
      <c r="H172" s="2">
        <f t="shared" si="1"/>
        <v>0.47999999999956344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10606267</v>
      </c>
      <c r="D173" s="1">
        <f>'PR-RAS'!E177</f>
        <v>12628136.209999999</v>
      </c>
      <c r="E173" s="1">
        <v>0</v>
      </c>
      <c r="F173" s="1">
        <v>0</v>
      </c>
      <c r="G173" s="2">
        <f t="shared" si="0"/>
        <v>6168356.7802400002</v>
      </c>
      <c r="H173" s="2">
        <f t="shared" si="1"/>
        <v>0.20999999903142452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255500</v>
      </c>
      <c r="D174" s="1">
        <f>'PR-RAS'!E178</f>
        <v>232446.39</v>
      </c>
      <c r="E174" s="1">
        <v>0</v>
      </c>
      <c r="F174" s="1">
        <v>0</v>
      </c>
      <c r="G174" s="2">
        <f t="shared" si="0"/>
        <v>124627.95094</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5201058</v>
      </c>
      <c r="D175" s="1">
        <f>'PR-RAS'!E179</f>
        <v>7017646.71</v>
      </c>
      <c r="E175" s="1">
        <v>0</v>
      </c>
      <c r="F175" s="1">
        <v>0</v>
      </c>
      <c r="G175" s="2">
        <f t="shared" si="0"/>
        <v>3347125.14708</v>
      </c>
      <c r="H175" s="2">
        <f t="shared" si="1"/>
        <v>0.2900000000372529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825571</v>
      </c>
      <c r="D176" s="1">
        <f>'PR-RAS'!E180</f>
        <v>739723.12</v>
      </c>
      <c r="E176" s="1">
        <v>0</v>
      </c>
      <c r="F176" s="1">
        <v>0</v>
      </c>
      <c r="G176" s="2">
        <f t="shared" si="0"/>
        <v>403378.01699999999</v>
      </c>
      <c r="H176" s="2">
        <f t="shared" si="1"/>
        <v>0.11999999999534339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1469791</v>
      </c>
      <c r="D177" s="1">
        <f>'PR-RAS'!E181</f>
        <v>2123194.4700000002</v>
      </c>
      <c r="E177" s="1">
        <v>0</v>
      </c>
      <c r="F177" s="1">
        <v>0</v>
      </c>
      <c r="G177" s="2">
        <f t="shared" si="0"/>
        <v>1006047.66944</v>
      </c>
      <c r="H177" s="2">
        <f t="shared" si="1"/>
        <v>0.47000000020489097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62750</v>
      </c>
      <c r="D178" s="1">
        <f>'PR-RAS'!E182</f>
        <v>57750</v>
      </c>
      <c r="E178" s="1">
        <v>0</v>
      </c>
      <c r="F178" s="1">
        <v>0</v>
      </c>
      <c r="G178" s="2">
        <f t="shared" si="0"/>
        <v>31550.25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152132</v>
      </c>
      <c r="D179" s="1">
        <f>'PR-RAS'!E183</f>
        <v>130886.26</v>
      </c>
      <c r="E179" s="1">
        <v>0</v>
      </c>
      <c r="F179" s="1">
        <v>0</v>
      </c>
      <c r="G179" s="2">
        <f t="shared" si="0"/>
        <v>73675.004560000001</v>
      </c>
      <c r="H179" s="2">
        <f t="shared" si="1"/>
        <v>0.25999999999476131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2056140</v>
      </c>
      <c r="D180" s="1">
        <f>'PR-RAS'!E184</f>
        <v>1601630.29</v>
      </c>
      <c r="E180" s="1">
        <v>0</v>
      </c>
      <c r="F180" s="1">
        <v>0</v>
      </c>
      <c r="G180" s="2">
        <f t="shared" si="0"/>
        <v>941432.70381999994</v>
      </c>
      <c r="H180" s="2">
        <f t="shared" si="1"/>
        <v>0.2900000000372529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206782</v>
      </c>
      <c r="D181" s="1">
        <f>'PR-RAS'!E185</f>
        <v>288892.15000000002</v>
      </c>
      <c r="E181" s="1">
        <v>0</v>
      </c>
      <c r="F181" s="1">
        <v>0</v>
      </c>
      <c r="G181" s="2">
        <f t="shared" si="0"/>
        <v>141221.93400000001</v>
      </c>
      <c r="H181" s="2">
        <f t="shared" si="1"/>
        <v>0.15000000002328306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376543</v>
      </c>
      <c r="D182" s="1">
        <f>'PR-RAS'!E186</f>
        <v>435966.82</v>
      </c>
      <c r="E182" s="1">
        <v>0</v>
      </c>
      <c r="F182" s="1">
        <v>0</v>
      </c>
      <c r="G182" s="2">
        <f t="shared" si="0"/>
        <v>225974.27184000003</v>
      </c>
      <c r="H182" s="2">
        <f t="shared" si="1"/>
        <v>0.17999999999301508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6119</v>
      </c>
      <c r="D183" s="1">
        <f>'PR-RAS'!E187</f>
        <v>16269.2</v>
      </c>
      <c r="E183" s="1">
        <v>0</v>
      </c>
      <c r="F183" s="1">
        <v>0</v>
      </c>
      <c r="G183" s="2">
        <f t="shared" si="0"/>
        <v>7035.6468000000004</v>
      </c>
      <c r="H183" s="2">
        <f t="shared" si="1"/>
        <v>0.2000000000007276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4563920</v>
      </c>
      <c r="D184" s="1">
        <f>'PR-RAS'!E188</f>
        <v>4596453.53</v>
      </c>
      <c r="E184" s="1">
        <v>0</v>
      </c>
      <c r="F184" s="1">
        <v>0</v>
      </c>
      <c r="G184" s="2">
        <f t="shared" si="0"/>
        <v>2517499.3519800003</v>
      </c>
      <c r="H184" s="2">
        <f t="shared" si="1"/>
        <v>0.46999999973922968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705174</v>
      </c>
      <c r="D185" s="1">
        <f>'PR-RAS'!E189</f>
        <v>213496.07</v>
      </c>
      <c r="E185" s="1">
        <v>0</v>
      </c>
      <c r="F185" s="1">
        <v>0</v>
      </c>
      <c r="G185" s="2">
        <f t="shared" si="0"/>
        <v>208318.56976000001</v>
      </c>
      <c r="H185" s="2">
        <f t="shared" si="1"/>
        <v>7.0000000006984919E-2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136280</v>
      </c>
      <c r="D186" s="1">
        <f>'PR-RAS'!E190</f>
        <v>194522.36</v>
      </c>
      <c r="E186" s="1">
        <v>0</v>
      </c>
      <c r="F186" s="1">
        <v>0</v>
      </c>
      <c r="G186" s="2">
        <f t="shared" si="0"/>
        <v>97185.073199999999</v>
      </c>
      <c r="H186" s="2">
        <f t="shared" si="1"/>
        <v>0.35999999998603016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567259</v>
      </c>
      <c r="D187" s="1">
        <f>'PR-RAS'!E191</f>
        <v>1085835.1100000001</v>
      </c>
      <c r="E187" s="1">
        <v>0</v>
      </c>
      <c r="F187" s="1">
        <v>0</v>
      </c>
      <c r="G187" s="2">
        <f t="shared" si="0"/>
        <v>509440.83492000005</v>
      </c>
      <c r="H187" s="2">
        <f t="shared" si="1"/>
        <v>0.11000000010244548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64307</v>
      </c>
      <c r="D188" s="1">
        <f>'PR-RAS'!E192</f>
        <v>50092.51</v>
      </c>
      <c r="E188" s="1">
        <v>0</v>
      </c>
      <c r="F188" s="1">
        <v>0</v>
      </c>
      <c r="G188" s="2">
        <f t="shared" si="0"/>
        <v>30760.007740000005</v>
      </c>
      <c r="H188" s="2">
        <f t="shared" si="1"/>
        <v>0.48999999999796273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336323</v>
      </c>
      <c r="D189" s="1">
        <f>'PR-RAS'!E193</f>
        <v>350578.02</v>
      </c>
      <c r="E189" s="1">
        <v>0</v>
      </c>
      <c r="F189" s="1">
        <v>0</v>
      </c>
      <c r="G189" s="2">
        <f t="shared" si="0"/>
        <v>195046.05952000001</v>
      </c>
      <c r="H189" s="2">
        <f t="shared" si="1"/>
        <v>2.0000000018626451E-2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2754577</v>
      </c>
      <c r="D191" s="1">
        <f>'PR-RAS'!E195</f>
        <v>2701929.46</v>
      </c>
      <c r="E191" s="1">
        <v>0</v>
      </c>
      <c r="F191" s="1">
        <v>0</v>
      </c>
      <c r="G191" s="2">
        <f t="shared" si="0"/>
        <v>1550102.8248000001</v>
      </c>
      <c r="H191" s="2">
        <f t="shared" si="1"/>
        <v>0.4599999999627471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154613</v>
      </c>
      <c r="D192" s="1">
        <f>'PR-RAS'!E196</f>
        <v>80191.520000000004</v>
      </c>
      <c r="E192" s="1">
        <v>0</v>
      </c>
      <c r="F192" s="1">
        <v>0</v>
      </c>
      <c r="G192" s="2">
        <f t="shared" si="0"/>
        <v>60164.243640000008</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154613</v>
      </c>
      <c r="D206" s="1">
        <f>'PR-RAS'!E210</f>
        <v>80191.520000000004</v>
      </c>
      <c r="E206" s="1">
        <v>0</v>
      </c>
      <c r="F206" s="1">
        <v>0</v>
      </c>
      <c r="G206" s="2">
        <f t="shared" si="0"/>
        <v>64574.188200000004</v>
      </c>
      <c r="H206" s="2">
        <f t="shared" si="1"/>
        <v>0.47999999999592546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74879</v>
      </c>
      <c r="D207" s="1">
        <f>'PR-RAS'!E211</f>
        <v>67579.820000000007</v>
      </c>
      <c r="E207" s="1">
        <v>0</v>
      </c>
      <c r="F207" s="1">
        <v>0</v>
      </c>
      <c r="G207" s="2">
        <f t="shared" si="0"/>
        <v>43267.959840000003</v>
      </c>
      <c r="H207" s="2">
        <f t="shared" si="1"/>
        <v>0.17999999999301508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240</v>
      </c>
      <c r="D209" s="1">
        <f>'PR-RAS'!E213</f>
        <v>0</v>
      </c>
      <c r="E209" s="1">
        <v>0</v>
      </c>
      <c r="F209" s="1">
        <v>0</v>
      </c>
      <c r="G209" s="2">
        <f t="shared" si="0"/>
        <v>49.919999999999995</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79494</v>
      </c>
      <c r="D210" s="1">
        <f>'PR-RAS'!E214</f>
        <v>12611.7</v>
      </c>
      <c r="E210" s="1">
        <v>0</v>
      </c>
      <c r="F210" s="1">
        <v>0</v>
      </c>
      <c r="G210" s="2">
        <f t="shared" si="0"/>
        <v>21885.936599999997</v>
      </c>
      <c r="H210" s="2">
        <f t="shared" si="1"/>
        <v>0.2999999999992724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3509986</v>
      </c>
      <c r="D211" s="1">
        <f>'PR-RAS'!E215</f>
        <v>2887537.2</v>
      </c>
      <c r="E211" s="1">
        <v>0</v>
      </c>
      <c r="F211" s="1">
        <v>0</v>
      </c>
      <c r="G211" s="2">
        <f t="shared" si="0"/>
        <v>1949862.6839999999</v>
      </c>
      <c r="H211" s="2">
        <f t="shared" si="1"/>
        <v>0.20000000018626451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355504</v>
      </c>
      <c r="D212" s="1">
        <f>'PR-RAS'!E216</f>
        <v>400000</v>
      </c>
      <c r="E212" s="1">
        <v>0</v>
      </c>
      <c r="F212" s="1">
        <v>0</v>
      </c>
      <c r="G212" s="2">
        <f t="shared" si="0"/>
        <v>243811.34399999998</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355504</v>
      </c>
      <c r="D214" s="1">
        <f>'PR-RAS'!E218</f>
        <v>400000</v>
      </c>
      <c r="E214" s="1">
        <v>0</v>
      </c>
      <c r="F214" s="1">
        <v>0</v>
      </c>
      <c r="G214" s="2">
        <f t="shared" si="0"/>
        <v>246122.35199999998</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3154482</v>
      </c>
      <c r="D215" s="1">
        <f>'PR-RAS'!E219</f>
        <v>2487537.2000000002</v>
      </c>
      <c r="E215" s="1">
        <v>0</v>
      </c>
      <c r="F215" s="1">
        <v>0</v>
      </c>
      <c r="G215" s="2">
        <f t="shared" si="0"/>
        <v>1739725.0696</v>
      </c>
      <c r="H215" s="2">
        <f t="shared" si="1"/>
        <v>0.20000000018626451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863450</v>
      </c>
      <c r="D217" s="1">
        <f>'PR-RAS'!E221</f>
        <v>936909.78</v>
      </c>
      <c r="E217" s="1">
        <v>0</v>
      </c>
      <c r="F217" s="1">
        <v>0</v>
      </c>
      <c r="G217" s="2">
        <f t="shared" si="0"/>
        <v>591250.22496000002</v>
      </c>
      <c r="H217" s="2">
        <f t="shared" si="1"/>
        <v>0.21999999997206032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2291032</v>
      </c>
      <c r="D218" s="1">
        <f>'PR-RAS'!E222</f>
        <v>1550627.42</v>
      </c>
      <c r="E218" s="1">
        <v>0</v>
      </c>
      <c r="F218" s="1">
        <v>0</v>
      </c>
      <c r="G218" s="2">
        <f t="shared" si="0"/>
        <v>1170126.24428</v>
      </c>
      <c r="H218" s="2">
        <f t="shared" si="1"/>
        <v>0.41999999992549419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10929764</v>
      </c>
      <c r="D220" s="1">
        <f>'PR-RAS'!E224</f>
        <v>12274313.34</v>
      </c>
      <c r="E220" s="1">
        <v>0</v>
      </c>
      <c r="F220" s="1">
        <v>0</v>
      </c>
      <c r="G220" s="2">
        <f t="shared" si="0"/>
        <v>7769767.5589199997</v>
      </c>
      <c r="H220" s="2">
        <f t="shared" si="1"/>
        <v>0.33999999985098839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10929764</v>
      </c>
      <c r="D236" s="1">
        <f>'PR-RAS'!E240</f>
        <v>12274313.34</v>
      </c>
      <c r="E236" s="1">
        <v>0</v>
      </c>
      <c r="F236" s="1">
        <v>0</v>
      </c>
      <c r="G236" s="2">
        <f t="shared" si="0"/>
        <v>8337421.809799999</v>
      </c>
      <c r="H236" s="2">
        <f t="shared" si="1"/>
        <v>0.33999999985098839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10657997</v>
      </c>
      <c r="D237" s="1">
        <f>'PR-RAS'!E241</f>
        <v>11751156.48</v>
      </c>
      <c r="E237" s="1">
        <v>0</v>
      </c>
      <c r="F237" s="1">
        <v>0</v>
      </c>
      <c r="G237" s="2">
        <f t="shared" si="0"/>
        <v>8061833.15056</v>
      </c>
      <c r="H237" s="2">
        <f t="shared" si="1"/>
        <v>0.48000000044703484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271767</v>
      </c>
      <c r="D238" s="1">
        <f>'PR-RAS'!E242</f>
        <v>523156.86</v>
      </c>
      <c r="E238" s="1">
        <v>0</v>
      </c>
      <c r="F238" s="1">
        <v>0</v>
      </c>
      <c r="G238" s="2">
        <f t="shared" si="0"/>
        <v>312385.13063999999</v>
      </c>
      <c r="H238" s="2">
        <f t="shared" si="1"/>
        <v>0.14000000001396984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6814075</v>
      </c>
      <c r="D248" s="1">
        <f>'PR-RAS'!E252</f>
        <v>7525812.0899999999</v>
      </c>
      <c r="E248" s="1">
        <v>0</v>
      </c>
      <c r="F248" s="1">
        <v>0</v>
      </c>
      <c r="G248" s="2">
        <f t="shared" si="0"/>
        <v>5400827.6974599995</v>
      </c>
      <c r="H248" s="2">
        <f t="shared" si="1"/>
        <v>8.9999999850988388E-2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6814075</v>
      </c>
      <c r="D255" s="1">
        <f>'PR-RAS'!E259</f>
        <v>7525812.0899999999</v>
      </c>
      <c r="E255" s="1">
        <v>0</v>
      </c>
      <c r="F255" s="1">
        <v>0</v>
      </c>
      <c r="G255" s="2">
        <f t="shared" si="0"/>
        <v>5553887.5917199999</v>
      </c>
      <c r="H255" s="2">
        <f t="shared" si="1"/>
        <v>8.9999999850988388E-2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6369327</v>
      </c>
      <c r="D256" s="1">
        <f>'PR-RAS'!E260</f>
        <v>7075812.0899999999</v>
      </c>
      <c r="E256" s="1">
        <v>0</v>
      </c>
      <c r="F256" s="1">
        <v>0</v>
      </c>
      <c r="G256" s="2">
        <f t="shared" si="0"/>
        <v>5232842.5509000001</v>
      </c>
      <c r="H256" s="2">
        <f t="shared" si="1"/>
        <v>8.9999999850988388E-2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444748</v>
      </c>
      <c r="D257" s="1">
        <f>'PR-RAS'!E261</f>
        <v>450000</v>
      </c>
      <c r="E257" s="1">
        <v>0</v>
      </c>
      <c r="F257" s="1">
        <v>0</v>
      </c>
      <c r="G257" s="2">
        <f t="shared" si="0"/>
        <v>344255.48800000001</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14116656</v>
      </c>
      <c r="D259" s="1">
        <f>'PR-RAS'!E263</f>
        <v>14774018.18</v>
      </c>
      <c r="E259" s="1">
        <v>0</v>
      </c>
      <c r="F259" s="1">
        <v>0</v>
      </c>
      <c r="G259" s="2">
        <f t="shared" si="0"/>
        <v>11265490.62888</v>
      </c>
      <c r="H259" s="2">
        <f t="shared" si="1"/>
        <v>0.17999999970197678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11327514</v>
      </c>
      <c r="D260" s="1">
        <f>'PR-RAS'!E264</f>
        <v>12698082.630000001</v>
      </c>
      <c r="E260" s="1">
        <v>0</v>
      </c>
      <c r="F260" s="1">
        <v>0</v>
      </c>
      <c r="G260" s="2">
        <f t="shared" si="0"/>
        <v>9511432.928340001</v>
      </c>
      <c r="H260" s="2">
        <f t="shared" si="1"/>
        <v>0.36999999918043613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11327514</v>
      </c>
      <c r="D261" s="1">
        <f>'PR-RAS'!E265</f>
        <v>12698082.630000001</v>
      </c>
      <c r="E261" s="1">
        <v>0</v>
      </c>
      <c r="F261" s="1">
        <v>0</v>
      </c>
      <c r="G261" s="2">
        <f t="shared" si="0"/>
        <v>9548156.6076000016</v>
      </c>
      <c r="H261" s="2">
        <f t="shared" si="1"/>
        <v>0.36999999918043613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1428216</v>
      </c>
      <c r="D264" s="1">
        <f>'PR-RAS'!E268</f>
        <v>304806.25</v>
      </c>
      <c r="E264" s="1">
        <v>0</v>
      </c>
      <c r="F264" s="1">
        <v>0</v>
      </c>
      <c r="G264" s="2">
        <f t="shared" si="0"/>
        <v>535948.89549999998</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1400000</v>
      </c>
      <c r="D265" s="1">
        <f>'PR-RAS'!E269</f>
        <v>300000</v>
      </c>
      <c r="E265" s="1">
        <v>0</v>
      </c>
      <c r="F265" s="1">
        <v>0</v>
      </c>
      <c r="G265" s="2">
        <f t="shared" ref="G265:G521" si="8">(B265/1000)*(C265*1+D265*2)</f>
        <v>528000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28216</v>
      </c>
      <c r="D266" s="1">
        <f>'PR-RAS'!E270</f>
        <v>4806.25</v>
      </c>
      <c r="E266" s="1">
        <v>0</v>
      </c>
      <c r="F266" s="1">
        <v>0</v>
      </c>
      <c r="G266" s="2">
        <f t="shared" si="8"/>
        <v>10024.5525</v>
      </c>
      <c r="H266" s="2">
        <f t="shared" si="9"/>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16296.12</v>
      </c>
      <c r="E269" s="1">
        <v>0</v>
      </c>
      <c r="F269" s="1">
        <v>0</v>
      </c>
      <c r="G269" s="2">
        <f t="shared" si="8"/>
        <v>8734.7203200000004</v>
      </c>
      <c r="H269" s="2">
        <f t="shared" si="9"/>
        <v>0.12000000000080036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16296.12</v>
      </c>
      <c r="E270" s="1">
        <v>0</v>
      </c>
      <c r="F270" s="1">
        <v>0</v>
      </c>
      <c r="G270" s="2">
        <f t="shared" si="8"/>
        <v>8767.3125600000003</v>
      </c>
      <c r="H270" s="2">
        <f t="shared" si="9"/>
        <v>0.12000000000080036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1360926</v>
      </c>
      <c r="D275" s="1">
        <f>'PR-RAS'!E279</f>
        <v>1754833.18</v>
      </c>
      <c r="E275" s="1">
        <v>0</v>
      </c>
      <c r="F275" s="1">
        <v>0</v>
      </c>
      <c r="G275" s="2">
        <f t="shared" si="8"/>
        <v>1334542.3066399998</v>
      </c>
      <c r="H275" s="2">
        <f t="shared" si="9"/>
        <v>0.17999999993480742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1360926</v>
      </c>
      <c r="D276" s="1">
        <f>'PR-RAS'!E280</f>
        <v>1754833.18</v>
      </c>
      <c r="E276" s="1">
        <v>0</v>
      </c>
      <c r="F276" s="1">
        <v>0</v>
      </c>
      <c r="G276" s="2">
        <f t="shared" si="8"/>
        <v>1339412.899</v>
      </c>
      <c r="H276" s="2">
        <f t="shared" si="9"/>
        <v>0.17999999993480742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61645604</v>
      </c>
      <c r="D285" s="1">
        <f>'PR-RAS'!E289</f>
        <v>64834388.059999995</v>
      </c>
      <c r="E285" s="1">
        <v>0</v>
      </c>
      <c r="F285" s="1">
        <v>0</v>
      </c>
      <c r="G285" s="2">
        <f t="shared" si="8"/>
        <v>54333283.954079993</v>
      </c>
      <c r="H285" s="2">
        <f t="shared" si="9"/>
        <v>5.9999994933605194E-2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28814379</v>
      </c>
      <c r="D286" s="1">
        <f>'PR-RAS'!E290</f>
        <v>27289169.93</v>
      </c>
      <c r="E286" s="1">
        <v>0</v>
      </c>
      <c r="F286" s="1">
        <v>0</v>
      </c>
      <c r="G286" s="2">
        <f t="shared" si="8"/>
        <v>23766924.875099998</v>
      </c>
      <c r="H286" s="2">
        <f t="shared" si="9"/>
        <v>7.0000000298023224E-2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5925385</v>
      </c>
      <c r="D288" s="1">
        <f>'PR-RAS'!E292</f>
        <v>2552612.7200000002</v>
      </c>
      <c r="E288" s="1">
        <v>0</v>
      </c>
      <c r="F288" s="1">
        <v>0</v>
      </c>
      <c r="G288" s="2">
        <f t="shared" si="8"/>
        <v>3165785.1962800003</v>
      </c>
      <c r="H288" s="2">
        <f t="shared" si="9"/>
        <v>0.27999999979510903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8042193</v>
      </c>
      <c r="D290" s="1">
        <f>'PR-RAS'!E294</f>
        <v>7566906.3399999999</v>
      </c>
      <c r="E290" s="1">
        <v>0</v>
      </c>
      <c r="F290" s="1">
        <v>0</v>
      </c>
      <c r="G290" s="2">
        <f t="shared" si="8"/>
        <v>6697865.6415199991</v>
      </c>
      <c r="H290" s="2">
        <f t="shared" si="9"/>
        <v>0.33999999985098839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263941</v>
      </c>
      <c r="D293" s="1">
        <f>'PR-RAS'!E298</f>
        <v>554629.94000000006</v>
      </c>
      <c r="E293" s="1">
        <v>0</v>
      </c>
      <c r="F293" s="1">
        <v>0</v>
      </c>
      <c r="G293" s="2">
        <f t="shared" si="8"/>
        <v>400974.65695999999</v>
      </c>
      <c r="H293" s="2">
        <f t="shared" si="9"/>
        <v>5.9999999939464033E-2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202700</v>
      </c>
      <c r="D294" s="1">
        <f>'PR-RAS'!E299</f>
        <v>501316.7</v>
      </c>
      <c r="E294" s="1">
        <v>0</v>
      </c>
      <c r="F294" s="1">
        <v>0</v>
      </c>
      <c r="G294" s="2">
        <f t="shared" si="8"/>
        <v>353162.68619999994</v>
      </c>
      <c r="H294" s="2">
        <f t="shared" si="9"/>
        <v>0.29999999998835847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202700</v>
      </c>
      <c r="D295" s="1">
        <f>'PR-RAS'!E300</f>
        <v>501316.7</v>
      </c>
      <c r="E295" s="1">
        <v>0</v>
      </c>
      <c r="F295" s="1">
        <v>0</v>
      </c>
      <c r="G295" s="2">
        <f t="shared" si="8"/>
        <v>354368.01959999994</v>
      </c>
      <c r="H295" s="2">
        <f t="shared" si="9"/>
        <v>0.29999999998835847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202700</v>
      </c>
      <c r="D296" s="1">
        <f>'PR-RAS'!E301</f>
        <v>501316.7</v>
      </c>
      <c r="E296" s="1">
        <v>0</v>
      </c>
      <c r="F296" s="1">
        <v>0</v>
      </c>
      <c r="G296" s="2">
        <f t="shared" si="8"/>
        <v>355573.35299999994</v>
      </c>
      <c r="H296" s="2">
        <f t="shared" si="9"/>
        <v>0.29999999998835847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61241</v>
      </c>
      <c r="D306" s="1">
        <f>'PR-RAS'!E311</f>
        <v>53313.24</v>
      </c>
      <c r="E306" s="1">
        <v>0</v>
      </c>
      <c r="F306" s="1">
        <v>0</v>
      </c>
      <c r="G306" s="2">
        <f t="shared" si="8"/>
        <v>51199.581399999995</v>
      </c>
      <c r="H306" s="2">
        <f t="shared" si="9"/>
        <v>0.23999999999796273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61241</v>
      </c>
      <c r="D307" s="1">
        <f>'PR-RAS'!E312</f>
        <v>53313.24</v>
      </c>
      <c r="E307" s="1">
        <v>0</v>
      </c>
      <c r="F307" s="1">
        <v>0</v>
      </c>
      <c r="G307" s="2">
        <f t="shared" si="8"/>
        <v>51367.448879999996</v>
      </c>
      <c r="H307" s="2">
        <f t="shared" si="9"/>
        <v>0.23999999999796273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61241</v>
      </c>
      <c r="D308" s="1">
        <f>'PR-RAS'!E313</f>
        <v>53313.24</v>
      </c>
      <c r="E308" s="1">
        <v>0</v>
      </c>
      <c r="F308" s="1">
        <v>0</v>
      </c>
      <c r="G308" s="2">
        <f t="shared" si="8"/>
        <v>51535.316359999997</v>
      </c>
      <c r="H308" s="2">
        <f t="shared" si="9"/>
        <v>0.23999999999796273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32506692</v>
      </c>
      <c r="D345" s="1">
        <f>'PR-RAS'!E350</f>
        <v>18835506.560000002</v>
      </c>
      <c r="E345" s="1">
        <v>0</v>
      </c>
      <c r="F345" s="1">
        <v>0</v>
      </c>
      <c r="G345" s="2">
        <f t="shared" si="8"/>
        <v>24141130.561280001</v>
      </c>
      <c r="H345" s="2">
        <f t="shared" si="9"/>
        <v>0.43999999761581421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511058</v>
      </c>
      <c r="D346" s="1">
        <f>'PR-RAS'!E351</f>
        <v>3786875.91</v>
      </c>
      <c r="E346" s="1">
        <v>0</v>
      </c>
      <c r="F346" s="1">
        <v>0</v>
      </c>
      <c r="G346" s="2">
        <f t="shared" si="8"/>
        <v>2789259.3879</v>
      </c>
      <c r="H346" s="2">
        <f t="shared" si="9"/>
        <v>8.9999999850988388E-2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511058</v>
      </c>
      <c r="D347" s="1">
        <f>'PR-RAS'!E352</f>
        <v>3786875.91</v>
      </c>
      <c r="E347" s="1">
        <v>0</v>
      </c>
      <c r="F347" s="1">
        <v>0</v>
      </c>
      <c r="G347" s="2">
        <f t="shared" si="8"/>
        <v>2797344.1977200001</v>
      </c>
      <c r="H347" s="2">
        <f t="shared" si="9"/>
        <v>8.9999999850988388E-2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511058</v>
      </c>
      <c r="D348" s="1">
        <f>'PR-RAS'!E353</f>
        <v>3786875.91</v>
      </c>
      <c r="E348" s="1">
        <v>0</v>
      </c>
      <c r="F348" s="1">
        <v>0</v>
      </c>
      <c r="G348" s="2">
        <f t="shared" si="8"/>
        <v>2805429.0075399997</v>
      </c>
      <c r="H348" s="2">
        <f t="shared" si="9"/>
        <v>8.9999999850988388E-2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31059624</v>
      </c>
      <c r="D358" s="1">
        <f>'PR-RAS'!E363</f>
        <v>14975264.4</v>
      </c>
      <c r="E358" s="1">
        <v>0</v>
      </c>
      <c r="F358" s="1">
        <v>0</v>
      </c>
      <c r="G358" s="2">
        <f t="shared" si="8"/>
        <v>21780624.549599998</v>
      </c>
      <c r="H358" s="2">
        <f t="shared" si="9"/>
        <v>0.40000000037252903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29811332</v>
      </c>
      <c r="D359" s="1">
        <f>'PR-RAS'!E364</f>
        <v>14047400.16</v>
      </c>
      <c r="E359" s="1">
        <v>0</v>
      </c>
      <c r="F359" s="1">
        <v>0</v>
      </c>
      <c r="G359" s="2">
        <f t="shared" si="8"/>
        <v>20730395.370559998</v>
      </c>
      <c r="H359" s="2">
        <f t="shared" si="9"/>
        <v>0.16000000014901161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159047</v>
      </c>
      <c r="D360" s="1">
        <f>'PR-RAS'!E365</f>
        <v>722000</v>
      </c>
      <c r="E360" s="1">
        <v>0</v>
      </c>
      <c r="F360" s="1">
        <v>0</v>
      </c>
      <c r="G360" s="2">
        <f t="shared" si="8"/>
        <v>575493.87300000002</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46250</v>
      </c>
      <c r="D361" s="1">
        <f>'PR-RAS'!E366</f>
        <v>296550</v>
      </c>
      <c r="E361" s="1">
        <v>0</v>
      </c>
      <c r="F361" s="1">
        <v>0</v>
      </c>
      <c r="G361" s="2">
        <f t="shared" si="8"/>
        <v>230166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22716400</v>
      </c>
      <c r="D362" s="1">
        <f>'PR-RAS'!E367</f>
        <v>7405443.6200000001</v>
      </c>
      <c r="E362" s="1">
        <v>0</v>
      </c>
      <c r="F362" s="1">
        <v>0</v>
      </c>
      <c r="G362" s="2">
        <f t="shared" si="8"/>
        <v>13547350.693640001</v>
      </c>
      <c r="H362" s="2">
        <f t="shared" si="9"/>
        <v>0.37999999988824129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6889635</v>
      </c>
      <c r="D363" s="1">
        <f>'PR-RAS'!E368</f>
        <v>5623406.54</v>
      </c>
      <c r="E363" s="1">
        <v>0</v>
      </c>
      <c r="F363" s="1">
        <v>0</v>
      </c>
      <c r="G363" s="2">
        <f t="shared" si="8"/>
        <v>6565394.2049599988</v>
      </c>
      <c r="H363" s="2">
        <f t="shared" si="9"/>
        <v>0.4599999999627471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910538</v>
      </c>
      <c r="D364" s="1">
        <f>'PR-RAS'!E369</f>
        <v>914024.06</v>
      </c>
      <c r="E364" s="1">
        <v>0</v>
      </c>
      <c r="F364" s="1">
        <v>0</v>
      </c>
      <c r="G364" s="2">
        <f t="shared" si="8"/>
        <v>994106.76156000001</v>
      </c>
      <c r="H364" s="2">
        <f t="shared" si="9"/>
        <v>6.0000000055879354E-2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204838</v>
      </c>
      <c r="D365" s="1">
        <f>'PR-RAS'!E370</f>
        <v>398782.36</v>
      </c>
      <c r="E365" s="1">
        <v>0</v>
      </c>
      <c r="F365" s="1">
        <v>0</v>
      </c>
      <c r="G365" s="2">
        <f t="shared" si="8"/>
        <v>364874.59007999999</v>
      </c>
      <c r="H365" s="2">
        <f t="shared" si="9"/>
        <v>0.35999999998603016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5800</v>
      </c>
      <c r="E367" s="1">
        <v>0</v>
      </c>
      <c r="F367" s="1">
        <v>0</v>
      </c>
      <c r="G367" s="2">
        <f t="shared" si="8"/>
        <v>4245.5999999999995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705700</v>
      </c>
      <c r="D371" s="1">
        <f>'PR-RAS'!E376</f>
        <v>509441.7</v>
      </c>
      <c r="E371" s="1">
        <v>0</v>
      </c>
      <c r="F371" s="1">
        <v>0</v>
      </c>
      <c r="G371" s="2">
        <f t="shared" si="8"/>
        <v>638095.85800000001</v>
      </c>
      <c r="H371" s="2">
        <f t="shared" si="9"/>
        <v>0.29999999998835847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337754</v>
      </c>
      <c r="D386" s="1">
        <f>'PR-RAS'!E391</f>
        <v>13840.18</v>
      </c>
      <c r="E386" s="1">
        <v>0</v>
      </c>
      <c r="F386" s="1">
        <v>0</v>
      </c>
      <c r="G386" s="2">
        <f t="shared" si="8"/>
        <v>140692.2286</v>
      </c>
      <c r="H386" s="2">
        <f t="shared" si="9"/>
        <v>0.18000000000029104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337754</v>
      </c>
      <c r="D388" s="1">
        <f>'PR-RAS'!E393</f>
        <v>13840.18</v>
      </c>
      <c r="E388" s="1">
        <v>0</v>
      </c>
      <c r="F388" s="1">
        <v>0</v>
      </c>
      <c r="G388" s="2">
        <f t="shared" si="8"/>
        <v>141423.09732</v>
      </c>
      <c r="H388" s="2">
        <f t="shared" si="9"/>
        <v>0.18000000000029104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936010</v>
      </c>
      <c r="D397" s="1">
        <f>'PR-RAS'!E402</f>
        <v>73366.25</v>
      </c>
      <c r="E397" s="1">
        <v>0</v>
      </c>
      <c r="F397" s="1">
        <v>0</v>
      </c>
      <c r="G397" s="2">
        <f t="shared" si="8"/>
        <v>428766.03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936010</v>
      </c>
      <c r="D401" s="1">
        <f>'PR-RAS'!E406</f>
        <v>73366.25</v>
      </c>
      <c r="E401" s="1">
        <v>0</v>
      </c>
      <c r="F401" s="1">
        <v>0</v>
      </c>
      <c r="G401" s="2">
        <f t="shared" si="8"/>
        <v>433097</v>
      </c>
      <c r="H401" s="2">
        <f t="shared" si="9"/>
        <v>0.25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32242751</v>
      </c>
      <c r="D403" s="1">
        <f>'PR-RAS'!E408</f>
        <v>18280876.620000001</v>
      </c>
      <c r="E403" s="1">
        <v>0</v>
      </c>
      <c r="F403" s="1">
        <v>0</v>
      </c>
      <c r="G403" s="2">
        <f t="shared" si="8"/>
        <v>27659410.704480007</v>
      </c>
      <c r="H403" s="2">
        <f t="shared" si="9"/>
        <v>0.37999999895691872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701998</v>
      </c>
      <c r="D406" s="1">
        <f>'PR-RAS'!E411</f>
        <v>567497.63</v>
      </c>
      <c r="E406" s="1">
        <v>0</v>
      </c>
      <c r="F406" s="1">
        <v>0</v>
      </c>
      <c r="G406" s="2">
        <f t="shared" si="8"/>
        <v>743982.27030000009</v>
      </c>
      <c r="H406" s="2">
        <f t="shared" si="9"/>
        <v>0.36999999999534339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90723924</v>
      </c>
      <c r="D407" s="1">
        <f>'PR-RAS'!E412</f>
        <v>92678187.929999992</v>
      </c>
      <c r="E407" s="1">
        <v>0</v>
      </c>
      <c r="F407" s="1">
        <v>0</v>
      </c>
      <c r="G407" s="2">
        <f t="shared" si="8"/>
        <v>112088601.74316001</v>
      </c>
      <c r="H407" s="2">
        <f t="shared" si="9"/>
        <v>7.0000007748603821E-2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94152296</v>
      </c>
      <c r="D408" s="1">
        <f>'PR-RAS'!E413</f>
        <v>83669894.620000005</v>
      </c>
      <c r="E408" s="1">
        <v>0</v>
      </c>
      <c r="F408" s="1">
        <v>0</v>
      </c>
      <c r="G408" s="2">
        <f t="shared" si="8"/>
        <v>106427278.69268</v>
      </c>
      <c r="H408" s="2">
        <f t="shared" si="9"/>
        <v>0.37999999523162842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9008293.3099999875</v>
      </c>
      <c r="E409" s="1">
        <v>0</v>
      </c>
      <c r="F409" s="1">
        <v>0</v>
      </c>
      <c r="G409" s="2">
        <f t="shared" si="8"/>
        <v>7350767.3409599895</v>
      </c>
      <c r="H409" s="2">
        <f t="shared" si="9"/>
        <v>0.3099999874830246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3428372</v>
      </c>
      <c r="D410" s="1">
        <f>'PR-RAS'!E415</f>
        <v>0</v>
      </c>
      <c r="E410" s="1">
        <v>0</v>
      </c>
      <c r="F410" s="1">
        <v>0</v>
      </c>
      <c r="G410" s="2">
        <f t="shared" si="8"/>
        <v>1402204.1479999998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5925385</v>
      </c>
      <c r="D411" s="1">
        <f>'PR-RAS'!E416</f>
        <v>2552612.7200000002</v>
      </c>
      <c r="E411" s="1">
        <v>0</v>
      </c>
      <c r="F411" s="1">
        <v>0</v>
      </c>
      <c r="G411" s="2">
        <f t="shared" si="8"/>
        <v>4522550.2804000005</v>
      </c>
      <c r="H411" s="2">
        <f t="shared" si="9"/>
        <v>0.27999999979510903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8744191</v>
      </c>
      <c r="D413" s="1">
        <f>'PR-RAS'!E418</f>
        <v>8134403.9699999997</v>
      </c>
      <c r="E413" s="1">
        <v>0</v>
      </c>
      <c r="F413" s="1">
        <v>0</v>
      </c>
      <c r="G413" s="2">
        <f t="shared" si="8"/>
        <v>10305355.563279998</v>
      </c>
      <c r="H413" s="2">
        <f t="shared" si="9"/>
        <v>3.0000000260770321E-2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55600</v>
      </c>
      <c r="D414" s="1">
        <f>'PR-RAS'!E420</f>
        <v>36332.5</v>
      </c>
      <c r="E414" s="1">
        <v>0</v>
      </c>
      <c r="F414" s="1">
        <v>0</v>
      </c>
      <c r="G414" s="2">
        <f t="shared" si="8"/>
        <v>52973.445</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55600</v>
      </c>
      <c r="D415" s="1">
        <f>'PR-RAS'!E421</f>
        <v>36332.5</v>
      </c>
      <c r="E415" s="1">
        <v>0</v>
      </c>
      <c r="F415" s="1">
        <v>0</v>
      </c>
      <c r="G415" s="2">
        <f t="shared" si="8"/>
        <v>53101.71</v>
      </c>
      <c r="H415" s="2">
        <f t="shared" si="9"/>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55600</v>
      </c>
      <c r="D421" s="1">
        <f>'PR-RAS'!E427</f>
        <v>36332.5</v>
      </c>
      <c r="E421" s="1">
        <v>0</v>
      </c>
      <c r="F421" s="1">
        <v>0</v>
      </c>
      <c r="G421" s="2">
        <f t="shared" si="8"/>
        <v>53871.299999999996</v>
      </c>
      <c r="H421" s="2">
        <f t="shared" si="9"/>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55600</v>
      </c>
      <c r="D422" s="1">
        <f>'PR-RAS'!E428</f>
        <v>36332.5</v>
      </c>
      <c r="E422" s="1">
        <v>0</v>
      </c>
      <c r="F422" s="1">
        <v>0</v>
      </c>
      <c r="G422" s="2">
        <f t="shared" si="8"/>
        <v>53999.564999999995</v>
      </c>
      <c r="H422" s="2">
        <f t="shared" si="9"/>
        <v>0.5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55600</v>
      </c>
      <c r="D629" s="1">
        <f>'PR-RAS'!E635</f>
        <v>36332.5</v>
      </c>
      <c r="E629" s="1">
        <v>0</v>
      </c>
      <c r="F629" s="1">
        <v>0</v>
      </c>
      <c r="G629" s="2">
        <f t="shared" si="10"/>
        <v>80550.42</v>
      </c>
      <c r="H629" s="2">
        <f t="shared" si="11"/>
        <v>0.5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90779524</v>
      </c>
      <c r="D633" s="1">
        <f>'PR-RAS'!E639</f>
        <v>92714520.429999992</v>
      </c>
      <c r="E633" s="1">
        <v>0</v>
      </c>
      <c r="F633" s="1">
        <v>0</v>
      </c>
      <c r="G633" s="2">
        <f t="shared" si="10"/>
        <v>174563812.99152002</v>
      </c>
      <c r="H633" s="2">
        <f t="shared" si="11"/>
        <v>0.42999999225139618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94152296</v>
      </c>
      <c r="D634" s="1">
        <f>'PR-RAS'!E640</f>
        <v>83669894.620000005</v>
      </c>
      <c r="E634" s="1">
        <v>0</v>
      </c>
      <c r="F634" s="1">
        <v>0</v>
      </c>
      <c r="G634" s="2">
        <f t="shared" si="10"/>
        <v>165524489.95692</v>
      </c>
      <c r="H634" s="2">
        <f t="shared" si="11"/>
        <v>0.37999999523162842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9044625.8099999875</v>
      </c>
      <c r="E635" s="1">
        <v>0</v>
      </c>
      <c r="F635" s="1">
        <v>0</v>
      </c>
      <c r="G635" s="2">
        <f t="shared" si="10"/>
        <v>11468585.527079985</v>
      </c>
      <c r="H635" s="2">
        <f t="shared" si="11"/>
        <v>0.1900000125169754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3372772</v>
      </c>
      <c r="D636" s="1">
        <f>'PR-RAS'!E642</f>
        <v>0</v>
      </c>
      <c r="E636" s="1">
        <v>0</v>
      </c>
      <c r="F636" s="1">
        <v>0</v>
      </c>
      <c r="G636" s="2">
        <f t="shared" si="10"/>
        <v>2141710.2200000002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5925385</v>
      </c>
      <c r="D637" s="1">
        <f>'PR-RAS'!E643</f>
        <v>2552612.7200000002</v>
      </c>
      <c r="E637" s="1">
        <v>0</v>
      </c>
      <c r="F637" s="1">
        <v>0</v>
      </c>
      <c r="G637" s="2">
        <f t="shared" si="10"/>
        <v>7015468.2398400009</v>
      </c>
      <c r="H637" s="2">
        <f t="shared" si="11"/>
        <v>0.27999999979510903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2552613</v>
      </c>
      <c r="D639" s="1">
        <f>'PR-RAS'!E645</f>
        <v>11597238.529999988</v>
      </c>
      <c r="E639" s="1">
        <v>0</v>
      </c>
      <c r="F639" s="1">
        <v>0</v>
      </c>
      <c r="G639" s="2">
        <f t="shared" si="10"/>
        <v>16426643.458279986</v>
      </c>
      <c r="H639" s="2">
        <f t="shared" si="11"/>
        <v>0.47000001184642315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9239445</v>
      </c>
      <c r="D642" s="1">
        <f>'PR-RAS'!E649</f>
        <v>4798095.46</v>
      </c>
      <c r="E642" s="1">
        <v>0</v>
      </c>
      <c r="F642" s="1">
        <v>0</v>
      </c>
      <c r="G642" s="2">
        <f t="shared" si="10"/>
        <v>12073642.624720002</v>
      </c>
      <c r="H642" s="2">
        <f t="shared" si="11"/>
        <v>0.4599999999627471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125208598</v>
      </c>
      <c r="D643" s="1">
        <f>'PR-RAS'!E650</f>
        <v>123358701.29000001</v>
      </c>
      <c r="E643" s="1">
        <v>0</v>
      </c>
      <c r="F643" s="1">
        <v>0</v>
      </c>
      <c r="G643" s="2">
        <f t="shared" si="10"/>
        <v>238776492.37236002</v>
      </c>
      <c r="H643" s="2">
        <f t="shared" si="11"/>
        <v>0.29000000655651093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129649947</v>
      </c>
      <c r="D644" s="1">
        <f>'PR-RAS'!E651</f>
        <v>112917362.23999999</v>
      </c>
      <c r="E644" s="1">
        <v>0</v>
      </c>
      <c r="F644" s="1">
        <v>0</v>
      </c>
      <c r="G644" s="2">
        <f t="shared" si="10"/>
        <v>228576643.76164001</v>
      </c>
      <c r="H644" s="2">
        <f t="shared" si="11"/>
        <v>0.23999999463558197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4798096</v>
      </c>
      <c r="D645" s="1">
        <f>'PR-RAS'!E652</f>
        <v>15239434.510000005</v>
      </c>
      <c r="E645" s="1">
        <v>0</v>
      </c>
      <c r="F645" s="1">
        <v>0</v>
      </c>
      <c r="G645" s="2">
        <f t="shared" si="10"/>
        <v>22718365.472880006</v>
      </c>
      <c r="H645" s="2">
        <f t="shared" si="11"/>
        <v>0.48999999463558197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100</v>
      </c>
      <c r="D646" s="1">
        <f>'PR-RAS'!E653</f>
        <v>59</v>
      </c>
      <c r="E646" s="1">
        <v>0</v>
      </c>
      <c r="F646" s="1">
        <v>0</v>
      </c>
      <c r="G646" s="2">
        <f t="shared" si="10"/>
        <v>140.61000000000001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98</v>
      </c>
      <c r="D648" s="1">
        <f>'PR-RAS'!E655</f>
        <v>55</v>
      </c>
      <c r="E648" s="1">
        <v>0</v>
      </c>
      <c r="F648" s="1">
        <v>0</v>
      </c>
      <c r="G648" s="2">
        <f t="shared" si="10"/>
        <v>134.57599999999999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15054</v>
      </c>
      <c r="D651" s="1">
        <f>'PR-RAS'!E658</f>
        <v>149921.26</v>
      </c>
      <c r="E651" s="1">
        <v>0</v>
      </c>
      <c r="F651" s="1">
        <v>0</v>
      </c>
      <c r="G651" s="2">
        <f t="shared" si="10"/>
        <v>204682.73800000001</v>
      </c>
      <c r="H651" s="2">
        <f t="shared" si="11"/>
        <v>0.26000000000931323</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14203</v>
      </c>
      <c r="D653" s="1">
        <f>'PR-RAS'!E660</f>
        <v>11981.45</v>
      </c>
      <c r="E653" s="1">
        <v>0</v>
      </c>
      <c r="F653" s="1">
        <v>0</v>
      </c>
      <c r="G653" s="2">
        <f t="shared" si="10"/>
        <v>24884.166800000003</v>
      </c>
      <c r="H653" s="2">
        <f t="shared" si="11"/>
        <v>0.4500000000007276</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36816613</v>
      </c>
      <c r="D654" s="1">
        <f>'PR-RAS'!E661</f>
        <v>35499315.18</v>
      </c>
      <c r="E654" s="1">
        <v>0</v>
      </c>
      <c r="F654" s="1">
        <v>0</v>
      </c>
      <c r="G654" s="2">
        <f t="shared" si="10"/>
        <v>70403353.914080009</v>
      </c>
      <c r="H654" s="2">
        <f t="shared" si="11"/>
        <v>0.17999999970197678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486547</v>
      </c>
      <c r="D655" s="1">
        <f>'PR-RAS'!E662</f>
        <v>160000</v>
      </c>
      <c r="E655" s="1">
        <v>0</v>
      </c>
      <c r="F655" s="1">
        <v>0</v>
      </c>
      <c r="G655" s="2">
        <f t="shared" si="10"/>
        <v>527481.73800000001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1560000</v>
      </c>
      <c r="D658" s="1">
        <f>'PR-RAS'!E665</f>
        <v>775570.43</v>
      </c>
      <c r="E658" s="1">
        <v>0</v>
      </c>
      <c r="F658" s="1">
        <v>0</v>
      </c>
      <c r="G658" s="2">
        <f t="shared" si="10"/>
        <v>2044019.5450200003</v>
      </c>
      <c r="H658" s="2">
        <f t="shared" si="11"/>
        <v>0.43000000005122274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150590</v>
      </c>
      <c r="D659" s="1">
        <f>'PR-RAS'!E666</f>
        <v>12000</v>
      </c>
      <c r="E659" s="1">
        <v>0</v>
      </c>
      <c r="F659" s="1">
        <v>0</v>
      </c>
      <c r="G659" s="2">
        <f t="shared" si="10"/>
        <v>114880.22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300719</v>
      </c>
      <c r="D662" s="1">
        <f>'PR-RAS'!E669</f>
        <v>102896.84</v>
      </c>
      <c r="E662" s="1">
        <v>0</v>
      </c>
      <c r="F662" s="1">
        <v>0</v>
      </c>
      <c r="G662" s="2">
        <f t="shared" si="10"/>
        <v>334804.88148000004</v>
      </c>
      <c r="H662" s="2">
        <f t="shared" si="11"/>
        <v>0.16000000000349246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590961.22</v>
      </c>
      <c r="E663" s="1">
        <v>0</v>
      </c>
      <c r="F663" s="1">
        <v>0</v>
      </c>
      <c r="G663" s="2">
        <f t="shared" si="10"/>
        <v>782432.65527999995</v>
      </c>
      <c r="H663" s="2">
        <f t="shared" si="11"/>
        <v>0.21999999997206032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264090</v>
      </c>
      <c r="D666" s="1">
        <f>'PR-RAS'!E673</f>
        <v>0</v>
      </c>
      <c r="E666" s="1">
        <v>0</v>
      </c>
      <c r="F666" s="1">
        <v>0</v>
      </c>
      <c r="G666" s="2">
        <f t="shared" si="10"/>
        <v>175619.85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3978423</v>
      </c>
      <c r="D687" s="1">
        <f>'PR-RAS'!E694</f>
        <v>962848.26</v>
      </c>
      <c r="E687" s="1">
        <v>0</v>
      </c>
      <c r="F687" s="1">
        <v>0</v>
      </c>
      <c r="G687" s="2">
        <f t="shared" si="10"/>
        <v>4050225.9907200001</v>
      </c>
      <c r="H687" s="2">
        <f t="shared" si="11"/>
        <v>0.26000000000931323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2252961</v>
      </c>
      <c r="D691" s="1">
        <f>'PR-RAS'!E698</f>
        <v>0</v>
      </c>
      <c r="E691" s="1">
        <v>0</v>
      </c>
      <c r="F691" s="1">
        <v>0</v>
      </c>
      <c r="G691" s="2">
        <f t="shared" si="10"/>
        <v>1554543.0899999999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1771104.3</v>
      </c>
      <c r="E692" s="1">
        <v>0</v>
      </c>
      <c r="F692" s="1">
        <v>0</v>
      </c>
      <c r="G692" s="2">
        <f t="shared" si="10"/>
        <v>2447666.1425999999</v>
      </c>
      <c r="H692" s="2">
        <f t="shared" si="11"/>
        <v>0.30000000004656613</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201187</v>
      </c>
      <c r="D703" s="1">
        <f>'PR-RAS'!E710</f>
        <v>0</v>
      </c>
      <c r="E703" s="1">
        <v>0</v>
      </c>
      <c r="F703" s="1">
        <v>0</v>
      </c>
      <c r="G703" s="2">
        <f t="shared" si="10"/>
        <v>141233.274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81807</v>
      </c>
      <c r="D705" s="1">
        <f>'PR-RAS'!E712</f>
        <v>34350</v>
      </c>
      <c r="E705" s="1">
        <v>0</v>
      </c>
      <c r="F705" s="1">
        <v>0</v>
      </c>
      <c r="G705" s="2">
        <f t="shared" si="10"/>
        <v>105956.928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93660</v>
      </c>
      <c r="D709" s="1">
        <f>'PR-RAS'!E716</f>
        <v>42059.5</v>
      </c>
      <c r="E709" s="1">
        <v>0</v>
      </c>
      <c r="F709" s="1">
        <v>0</v>
      </c>
      <c r="G709" s="2">
        <f t="shared" si="10"/>
        <v>125867.53199999999</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30481</v>
      </c>
      <c r="D710" s="1">
        <f>'PR-RAS'!E717</f>
        <v>31762.85</v>
      </c>
      <c r="E710" s="1">
        <v>0</v>
      </c>
      <c r="F710" s="1">
        <v>0</v>
      </c>
      <c r="G710" s="2">
        <f t="shared" si="10"/>
        <v>66650.7503</v>
      </c>
      <c r="H710" s="2">
        <f t="shared" si="11"/>
        <v>0.15000000000145519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304480</v>
      </c>
      <c r="D711" s="1">
        <f>'PR-RAS'!E718</f>
        <v>308610.28999999998</v>
      </c>
      <c r="E711" s="1">
        <v>0</v>
      </c>
      <c r="F711" s="1">
        <v>0</v>
      </c>
      <c r="G711" s="2">
        <f t="shared" si="10"/>
        <v>654407.41179999989</v>
      </c>
      <c r="H711" s="2">
        <f t="shared" si="11"/>
        <v>0.28999999997904524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73284</v>
      </c>
      <c r="D713" s="1">
        <f>'PR-RAS'!E720</f>
        <v>3360</v>
      </c>
      <c r="E713" s="1">
        <v>0</v>
      </c>
      <c r="F713" s="1">
        <v>0</v>
      </c>
      <c r="G713" s="2">
        <f t="shared" si="10"/>
        <v>56962.847999999998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511934</v>
      </c>
      <c r="D714" s="1">
        <f>'PR-RAS'!E721</f>
        <v>825634.39</v>
      </c>
      <c r="E714" s="1">
        <v>0</v>
      </c>
      <c r="F714" s="1">
        <v>0</v>
      </c>
      <c r="G714" s="2">
        <f t="shared" si="10"/>
        <v>1542363.5821400001</v>
      </c>
      <c r="H714" s="2">
        <f t="shared" si="11"/>
        <v>0.39000000001396984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47383</v>
      </c>
      <c r="D715" s="1">
        <f>'PR-RAS'!E722</f>
        <v>62550.2</v>
      </c>
      <c r="E715" s="1">
        <v>0</v>
      </c>
      <c r="F715" s="1">
        <v>0</v>
      </c>
      <c r="G715" s="2">
        <f t="shared" si="10"/>
        <v>123153.1476</v>
      </c>
      <c r="H715" s="2">
        <f t="shared" si="11"/>
        <v>0.19999999999708962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213638</v>
      </c>
      <c r="D718" s="1">
        <f>'PR-RAS'!E725</f>
        <v>119903.05</v>
      </c>
      <c r="E718" s="1">
        <v>0</v>
      </c>
      <c r="F718" s="1">
        <v>0</v>
      </c>
      <c r="G718" s="2">
        <f t="shared" si="10"/>
        <v>325119.41969999997</v>
      </c>
      <c r="H718" s="2">
        <f t="shared" si="11"/>
        <v>5.0000000002910383E-2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15525</v>
      </c>
      <c r="D719" s="1">
        <f>'PR-RAS'!E726</f>
        <v>105087.25</v>
      </c>
      <c r="E719" s="1">
        <v>0</v>
      </c>
      <c r="F719" s="1">
        <v>0</v>
      </c>
      <c r="G719" s="2">
        <f t="shared" si="10"/>
        <v>162052.24099999998</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459560</v>
      </c>
      <c r="D752" s="1">
        <f>'PR-RAS'!E759</f>
        <v>464223.91</v>
      </c>
      <c r="E752" s="1">
        <v>0</v>
      </c>
      <c r="F752" s="1">
        <v>0</v>
      </c>
      <c r="G752" s="2">
        <f t="shared" si="10"/>
        <v>1042393.8728199999</v>
      </c>
      <c r="H752" s="2">
        <f t="shared" si="11"/>
        <v>9.0000000025611371E-2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1831472</v>
      </c>
      <c r="D753" s="1">
        <f>'PR-RAS'!E760</f>
        <v>1086403.51</v>
      </c>
      <c r="E753" s="1">
        <v>0</v>
      </c>
      <c r="F753" s="1">
        <v>0</v>
      </c>
      <c r="G753" s="2">
        <f t="shared" si="10"/>
        <v>3011217.8230400002</v>
      </c>
      <c r="H753" s="2">
        <f t="shared" si="11"/>
        <v>0.48999999999068677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2548700</v>
      </c>
      <c r="D809" s="1">
        <f>'PR-RAS'!E816</f>
        <v>2657457.36</v>
      </c>
      <c r="E809" s="1">
        <v>0</v>
      </c>
      <c r="F809" s="1">
        <v>0</v>
      </c>
      <c r="G809" s="2">
        <f t="shared" si="10"/>
        <v>6353800.6937600002</v>
      </c>
      <c r="H809" s="2">
        <f t="shared" si="11"/>
        <v>0.35999999986961484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1137000</v>
      </c>
      <c r="D812" s="1">
        <f>'PR-RAS'!E819</f>
        <v>1600000</v>
      </c>
      <c r="E812" s="1">
        <v>0</v>
      </c>
      <c r="F812" s="1">
        <v>0</v>
      </c>
      <c r="G812" s="2">
        <f t="shared" si="18"/>
        <v>3517307.0000000005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976000</v>
      </c>
      <c r="D814" s="1">
        <f>'PR-RAS'!E821</f>
        <v>1000000</v>
      </c>
      <c r="E814" s="1">
        <v>0</v>
      </c>
      <c r="F814" s="1">
        <v>0</v>
      </c>
      <c r="G814" s="2">
        <f t="shared" si="18"/>
        <v>2419488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1707627</v>
      </c>
      <c r="D816" s="1">
        <f>'PR-RAS'!E823</f>
        <v>1818354.73</v>
      </c>
      <c r="E816" s="1">
        <v>0</v>
      </c>
      <c r="F816" s="1">
        <v>0</v>
      </c>
      <c r="G816" s="2">
        <f t="shared" si="18"/>
        <v>4355634.2149</v>
      </c>
      <c r="H816" s="2">
        <f t="shared" si="19"/>
        <v>0.27000000001862645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444748</v>
      </c>
      <c r="D817" s="1">
        <f>'PR-RAS'!E824</f>
        <v>450000</v>
      </c>
      <c r="E817" s="1">
        <v>0</v>
      </c>
      <c r="F817" s="1">
        <v>0</v>
      </c>
      <c r="G817" s="2">
        <f t="shared" si="18"/>
        <v>1097314.368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1360926</v>
      </c>
      <c r="D823" s="1">
        <f>'PR-RAS'!E830</f>
        <v>1754833.18</v>
      </c>
      <c r="E823" s="1">
        <v>0</v>
      </c>
      <c r="F823" s="1">
        <v>0</v>
      </c>
      <c r="G823" s="2">
        <f t="shared" si="18"/>
        <v>4003626.9199199993</v>
      </c>
      <c r="H823" s="2">
        <f t="shared" si="19"/>
        <v>0.17999999993480742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36332.5</v>
      </c>
      <c r="E839" s="1">
        <v>0</v>
      </c>
      <c r="F839" s="1">
        <v>0</v>
      </c>
      <c r="G839" s="2">
        <f t="shared" si="18"/>
        <v>60893.27</v>
      </c>
      <c r="H839" s="2">
        <f t="shared" si="19"/>
        <v>0.5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465011068</v>
      </c>
      <c r="D984" s="6">
        <f>BILANCA!E6</f>
        <v>480618314.36000001</v>
      </c>
      <c r="E984" s="6">
        <v>0</v>
      </c>
      <c r="F984" s="6">
        <v>0</v>
      </c>
      <c r="G984" s="7">
        <f t="shared" ref="G984:G1241" si="22">B984/1000*C984+B984/500*D984</f>
        <v>1426247.6967200001</v>
      </c>
      <c r="H984" s="7">
        <f t="shared" si="19"/>
        <v>0.36000001430511475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394034338</v>
      </c>
      <c r="D985" s="1">
        <f>BILANCA!E7</f>
        <v>399864218.80000001</v>
      </c>
      <c r="E985" s="1">
        <v>0</v>
      </c>
      <c r="F985" s="1">
        <v>0</v>
      </c>
      <c r="G985" s="2">
        <f t="shared" si="22"/>
        <v>2387525.5512000001</v>
      </c>
      <c r="H985" s="2">
        <f t="shared" si="19"/>
        <v>0.19999998807907104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134817433</v>
      </c>
      <c r="D986" s="1">
        <f>BILANCA!E8</f>
        <v>138743872.44</v>
      </c>
      <c r="E986" s="1">
        <v>0</v>
      </c>
      <c r="F986" s="1">
        <v>0</v>
      </c>
      <c r="G986" s="2">
        <f t="shared" si="22"/>
        <v>1236915.53364</v>
      </c>
      <c r="H986" s="2">
        <f t="shared" si="19"/>
        <v>0.43999999761581421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130840841</v>
      </c>
      <c r="D987" s="1">
        <f>BILANCA!E9</f>
        <v>134767280.16</v>
      </c>
      <c r="E987" s="1">
        <v>0</v>
      </c>
      <c r="F987" s="1">
        <v>0</v>
      </c>
      <c r="G987" s="2">
        <f t="shared" si="22"/>
        <v>1601501.60528</v>
      </c>
      <c r="H987" s="2">
        <f t="shared" si="19"/>
        <v>0.15999999642372131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3976592</v>
      </c>
      <c r="D988" s="1">
        <f>BILANCA!E10</f>
        <v>3976592.28</v>
      </c>
      <c r="E988" s="1">
        <v>0</v>
      </c>
      <c r="F988" s="1">
        <v>0</v>
      </c>
      <c r="G988" s="2">
        <f t="shared" si="22"/>
        <v>59648.882799999999</v>
      </c>
      <c r="H988" s="2">
        <f t="shared" si="19"/>
        <v>0.27999999979510903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216248082</v>
      </c>
      <c r="D990" s="1">
        <f>BILANCA!E12</f>
        <v>216540279.30000001</v>
      </c>
      <c r="E990" s="1">
        <v>0</v>
      </c>
      <c r="F990" s="1">
        <v>0</v>
      </c>
      <c r="G990" s="2">
        <f t="shared" si="22"/>
        <v>4545300.4842000008</v>
      </c>
      <c r="H990" s="2">
        <f t="shared" si="19"/>
        <v>0.30000001192092896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206941209</v>
      </c>
      <c r="D991" s="1">
        <f>BILANCA!E13</f>
        <v>207992047.56</v>
      </c>
      <c r="E991" s="1">
        <v>0</v>
      </c>
      <c r="F991" s="1">
        <v>0</v>
      </c>
      <c r="G991" s="2">
        <f t="shared" si="22"/>
        <v>4983402.4329599999</v>
      </c>
      <c r="H991" s="2">
        <f t="shared" si="19"/>
        <v>0.43999999761581421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3079661</v>
      </c>
      <c r="D992" s="1">
        <f>BILANCA!E14</f>
        <v>3556579.72</v>
      </c>
      <c r="E992" s="1">
        <v>0</v>
      </c>
      <c r="F992" s="1">
        <v>0</v>
      </c>
      <c r="G992" s="2">
        <f t="shared" si="22"/>
        <v>91735.383959999992</v>
      </c>
      <c r="H992" s="2">
        <f t="shared" si="19"/>
        <v>0.27999999979510903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126174656</v>
      </c>
      <c r="D993" s="1">
        <f>BILANCA!E15</f>
        <v>128229826.89</v>
      </c>
      <c r="E993" s="1">
        <v>0</v>
      </c>
      <c r="F993" s="1">
        <v>0</v>
      </c>
      <c r="G993" s="2">
        <f t="shared" si="22"/>
        <v>3826343.0978000001</v>
      </c>
      <c r="H993" s="2">
        <f t="shared" si="19"/>
        <v>0.10999999940395355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121116850</v>
      </c>
      <c r="D994" s="1">
        <f>BILANCA!E16</f>
        <v>124047627.98999999</v>
      </c>
      <c r="E994" s="1">
        <v>0</v>
      </c>
      <c r="F994" s="1">
        <v>0</v>
      </c>
      <c r="G994" s="2">
        <f t="shared" si="22"/>
        <v>4061333.1657799995</v>
      </c>
      <c r="H994" s="2">
        <f t="shared" si="19"/>
        <v>1.000000536441803E-2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99915751</v>
      </c>
      <c r="D995" s="1">
        <f>BILANCA!E17</f>
        <v>102878469.34999999</v>
      </c>
      <c r="E995" s="1">
        <v>0</v>
      </c>
      <c r="F995" s="1">
        <v>0</v>
      </c>
      <c r="G995" s="2">
        <f t="shared" si="22"/>
        <v>3668072.2763999999</v>
      </c>
      <c r="H995" s="2">
        <f t="shared" si="19"/>
        <v>0.34999999403953552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143345709</v>
      </c>
      <c r="D996" s="1">
        <f>BILANCA!E18</f>
        <v>150720456.38999999</v>
      </c>
      <c r="E996" s="1">
        <v>0</v>
      </c>
      <c r="F996" s="1">
        <v>0</v>
      </c>
      <c r="G996" s="2">
        <f t="shared" si="22"/>
        <v>5782226.0831399998</v>
      </c>
      <c r="H996" s="2">
        <f t="shared" si="19"/>
        <v>0.38999998569488525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8129877</v>
      </c>
      <c r="D997" s="1">
        <f>BILANCA!E19</f>
        <v>7507063.6199999992</v>
      </c>
      <c r="E997" s="1">
        <v>0</v>
      </c>
      <c r="F997" s="1">
        <v>0</v>
      </c>
      <c r="G997" s="2">
        <f t="shared" si="22"/>
        <v>324016.05936000001</v>
      </c>
      <c r="H997" s="2">
        <f t="shared" si="19"/>
        <v>0.38000000081956387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3193351</v>
      </c>
      <c r="D998" s="1">
        <f>BILANCA!E20</f>
        <v>3414269.89</v>
      </c>
      <c r="E998" s="1">
        <v>0</v>
      </c>
      <c r="F998" s="1">
        <v>0</v>
      </c>
      <c r="G998" s="2">
        <f t="shared" si="22"/>
        <v>150328.36170000001</v>
      </c>
      <c r="H998" s="2">
        <f t="shared" si="19"/>
        <v>0.10999999986961484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102449</v>
      </c>
      <c r="D999" s="1">
        <f>BILANCA!E21</f>
        <v>102449.05</v>
      </c>
      <c r="E999" s="1">
        <v>0</v>
      </c>
      <c r="F999" s="1">
        <v>0</v>
      </c>
      <c r="G999" s="2">
        <f t="shared" si="22"/>
        <v>4917.5536000000002</v>
      </c>
      <c r="H999" s="2">
        <f t="shared" si="19"/>
        <v>5.0000000002910383E-2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98173</v>
      </c>
      <c r="D1000" s="1">
        <f>BILANCA!E22</f>
        <v>103973.34</v>
      </c>
      <c r="E1000" s="1">
        <v>0</v>
      </c>
      <c r="F1000" s="1">
        <v>0</v>
      </c>
      <c r="G1000" s="2">
        <f t="shared" si="22"/>
        <v>5204.0345600000001</v>
      </c>
      <c r="H1000" s="2">
        <f t="shared" si="19"/>
        <v>0.33999999999650754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96836</v>
      </c>
      <c r="D1003" s="1">
        <f>BILANCA!E25</f>
        <v>96835.5</v>
      </c>
      <c r="E1003" s="1">
        <v>0</v>
      </c>
      <c r="F1003" s="1">
        <v>0</v>
      </c>
      <c r="G1003" s="2">
        <f t="shared" si="22"/>
        <v>5810.14</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12148406</v>
      </c>
      <c r="D1004" s="1">
        <f>BILANCA!E26</f>
        <v>12869205.66</v>
      </c>
      <c r="E1004" s="1">
        <v>0</v>
      </c>
      <c r="F1004" s="1">
        <v>0</v>
      </c>
      <c r="G1004" s="2">
        <f t="shared" si="22"/>
        <v>795623.16372000007</v>
      </c>
      <c r="H1004" s="2">
        <f t="shared" si="19"/>
        <v>0.33999999985098839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7509338</v>
      </c>
      <c r="D1006" s="1">
        <f>BILANCA!E28</f>
        <v>9079669.8200000003</v>
      </c>
      <c r="E1006" s="1">
        <v>0</v>
      </c>
      <c r="F1006" s="1">
        <v>0</v>
      </c>
      <c r="G1006" s="2">
        <f t="shared" si="22"/>
        <v>590379.58571999997</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292450</v>
      </c>
      <c r="D1007" s="1">
        <f>BILANCA!E29</f>
        <v>205430.25</v>
      </c>
      <c r="E1007" s="1">
        <v>0</v>
      </c>
      <c r="F1007" s="1">
        <v>0</v>
      </c>
      <c r="G1007" s="2">
        <f t="shared" si="22"/>
        <v>16879.452000000001</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514600</v>
      </c>
      <c r="D1008" s="1">
        <f>BILANCA!E30</f>
        <v>514600.27</v>
      </c>
      <c r="E1008" s="1">
        <v>0</v>
      </c>
      <c r="F1008" s="1">
        <v>0</v>
      </c>
      <c r="G1008" s="2">
        <f t="shared" si="22"/>
        <v>38595.013500000001</v>
      </c>
      <c r="H1008" s="2">
        <f t="shared" si="19"/>
        <v>0.27000000001862645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222150</v>
      </c>
      <c r="D1012" s="1">
        <f>BILANCA!E34</f>
        <v>309170.02</v>
      </c>
      <c r="E1012" s="1">
        <v>0</v>
      </c>
      <c r="F1012" s="1">
        <v>0</v>
      </c>
      <c r="G1012" s="2">
        <f t="shared" si="22"/>
        <v>24374.211159999999</v>
      </c>
      <c r="H1012" s="2">
        <f t="shared" si="19"/>
        <v>2.0000000018626451E-2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40000</v>
      </c>
      <c r="D1013" s="1">
        <f>BILANCA!E35</f>
        <v>40000</v>
      </c>
      <c r="E1013" s="1">
        <v>0</v>
      </c>
      <c r="F1013" s="1">
        <v>0</v>
      </c>
      <c r="G1013" s="2">
        <f t="shared" si="22"/>
        <v>3600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40000</v>
      </c>
      <c r="D1015" s="1">
        <f>BILANCA!E37</f>
        <v>40000</v>
      </c>
      <c r="E1015" s="1">
        <v>0</v>
      </c>
      <c r="F1015" s="1">
        <v>0</v>
      </c>
      <c r="G1015" s="2">
        <f t="shared" si="22"/>
        <v>3840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844546</v>
      </c>
      <c r="D1023" s="1">
        <f>BILANCA!E45</f>
        <v>795737.86999999988</v>
      </c>
      <c r="E1023" s="1">
        <v>0</v>
      </c>
      <c r="F1023" s="1">
        <v>0</v>
      </c>
      <c r="G1023" s="2">
        <f t="shared" si="22"/>
        <v>97440.869600000005</v>
      </c>
      <c r="H1023" s="2">
        <f t="shared" si="19"/>
        <v>0.13000000012107193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925206</v>
      </c>
      <c r="D1025" s="1">
        <f>BILANCA!E47</f>
        <v>939045.94</v>
      </c>
      <c r="E1025" s="1">
        <v>0</v>
      </c>
      <c r="F1025" s="1">
        <v>0</v>
      </c>
      <c r="G1025" s="2">
        <f t="shared" si="22"/>
        <v>117738.51096</v>
      </c>
      <c r="H1025" s="2">
        <f t="shared" si="19"/>
        <v>6.0000000055879354E-2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80660</v>
      </c>
      <c r="D1028" s="1">
        <f>BILANCA!E50</f>
        <v>143308.07</v>
      </c>
      <c r="E1028" s="1">
        <v>0</v>
      </c>
      <c r="F1028" s="1">
        <v>0</v>
      </c>
      <c r="G1028" s="2">
        <f t="shared" si="22"/>
        <v>16527.426299999999</v>
      </c>
      <c r="H1028" s="2">
        <f t="shared" si="19"/>
        <v>7.0000000006984919E-2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192296</v>
      </c>
      <c r="D1032" s="1">
        <f>BILANCA!E54</f>
        <v>177686.49</v>
      </c>
      <c r="E1032" s="1">
        <v>0</v>
      </c>
      <c r="F1032" s="1">
        <v>0</v>
      </c>
      <c r="G1032" s="2">
        <f t="shared" si="22"/>
        <v>26835.780020000002</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192296</v>
      </c>
      <c r="D1033" s="1">
        <f>BILANCA!E55</f>
        <v>177686.49</v>
      </c>
      <c r="E1033" s="1">
        <v>0</v>
      </c>
      <c r="F1033" s="1">
        <v>0</v>
      </c>
      <c r="G1033" s="2">
        <f t="shared" si="22"/>
        <v>27383.449000000001</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42968823</v>
      </c>
      <c r="D1034" s="1">
        <f>BILANCA!E56</f>
        <v>44580067.060000002</v>
      </c>
      <c r="E1034" s="1">
        <v>0</v>
      </c>
      <c r="F1034" s="1">
        <v>0</v>
      </c>
      <c r="G1034" s="2">
        <f t="shared" si="22"/>
        <v>6738576.8131200001</v>
      </c>
      <c r="H1034" s="2">
        <f t="shared" si="19"/>
        <v>6.0000002384185791E-2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37418770</v>
      </c>
      <c r="D1035" s="1">
        <f>BILANCA!E57</f>
        <v>39153187.68</v>
      </c>
      <c r="E1035" s="1">
        <v>0</v>
      </c>
      <c r="F1035" s="1">
        <v>0</v>
      </c>
      <c r="G1035" s="2">
        <f t="shared" si="22"/>
        <v>6017707.5587199992</v>
      </c>
      <c r="H1035" s="2">
        <f t="shared" si="19"/>
        <v>0.32000000029802322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5550053</v>
      </c>
      <c r="D1039" s="1">
        <f>BILANCA!E61</f>
        <v>5426879.3799999999</v>
      </c>
      <c r="E1039" s="1">
        <v>0</v>
      </c>
      <c r="F1039" s="1">
        <v>0</v>
      </c>
      <c r="G1039" s="2">
        <f t="shared" si="22"/>
        <v>918613.45855999994</v>
      </c>
      <c r="H1039" s="2">
        <f t="shared" si="19"/>
        <v>0.37999999988824129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70976730</v>
      </c>
      <c r="D1046" s="1">
        <f>BILANCA!E68</f>
        <v>80754095.560000002</v>
      </c>
      <c r="E1046" s="1">
        <v>0</v>
      </c>
      <c r="F1046" s="1">
        <v>0</v>
      </c>
      <c r="G1046" s="2">
        <f t="shared" si="22"/>
        <v>14646550.03056</v>
      </c>
      <c r="H1046" s="2">
        <f t="shared" si="19"/>
        <v>0.43999999761581421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4798096</v>
      </c>
      <c r="D1047" s="1">
        <f>BILANCA!E69</f>
        <v>15239434.51</v>
      </c>
      <c r="E1047" s="1">
        <v>0</v>
      </c>
      <c r="F1047" s="1">
        <v>0</v>
      </c>
      <c r="G1047" s="2">
        <f t="shared" si="22"/>
        <v>2257725.7612800002</v>
      </c>
      <c r="H1047" s="2">
        <f t="shared" si="19"/>
        <v>0.49000000022351742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4797767</v>
      </c>
      <c r="D1048" s="1">
        <f>BILANCA!E70</f>
        <v>15239434.51</v>
      </c>
      <c r="E1048" s="1">
        <v>0</v>
      </c>
      <c r="F1048" s="1">
        <v>0</v>
      </c>
      <c r="G1048" s="2">
        <f t="shared" si="22"/>
        <v>2292981.3413</v>
      </c>
      <c r="H1048" s="2">
        <f t="shared" si="19"/>
        <v>0.49000000022351742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4797767</v>
      </c>
      <c r="D1050" s="1">
        <f>BILANCA!E72</f>
        <v>15239434.51</v>
      </c>
      <c r="E1050" s="1">
        <v>0</v>
      </c>
      <c r="F1050" s="1">
        <v>0</v>
      </c>
      <c r="G1050" s="2">
        <f t="shared" si="22"/>
        <v>2363534.6133400002</v>
      </c>
      <c r="H1050" s="2">
        <f t="shared" si="19"/>
        <v>0.49000000022351742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329</v>
      </c>
      <c r="D1054" s="1">
        <f>BILANCA!E76</f>
        <v>0</v>
      </c>
      <c r="E1054" s="1">
        <v>0</v>
      </c>
      <c r="F1054" s="1">
        <v>0</v>
      </c>
      <c r="G1054" s="2">
        <f t="shared" si="22"/>
        <v>23.358999999999998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1966106</v>
      </c>
      <c r="D1056" s="1">
        <f>BILANCA!E78</f>
        <v>1918908.56</v>
      </c>
      <c r="E1056" s="1">
        <v>0</v>
      </c>
      <c r="F1056" s="1">
        <v>0</v>
      </c>
      <c r="G1056" s="2">
        <f t="shared" si="22"/>
        <v>423686.38775999995</v>
      </c>
      <c r="H1056" s="2">
        <f t="shared" si="19"/>
        <v>0.43999999994412065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1966106</v>
      </c>
      <c r="D1064" s="1">
        <f>BILANCA!E86</f>
        <v>1918908.56</v>
      </c>
      <c r="E1064" s="1">
        <v>0</v>
      </c>
      <c r="F1064" s="1">
        <v>0</v>
      </c>
      <c r="G1064" s="2">
        <f t="shared" si="22"/>
        <v>470117.77272000001</v>
      </c>
      <c r="H1064" s="2">
        <f t="shared" si="19"/>
        <v>0.43999999994412065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369815</v>
      </c>
      <c r="D1065" s="1">
        <f>BILANCA!E87</f>
        <v>335080.5</v>
      </c>
      <c r="E1065" s="1">
        <v>0</v>
      </c>
      <c r="F1065" s="1">
        <v>0</v>
      </c>
      <c r="G1065" s="2">
        <f t="shared" si="22"/>
        <v>85278.032000000007</v>
      </c>
      <c r="H1065" s="2">
        <f t="shared" si="19"/>
        <v>0.5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369815</v>
      </c>
      <c r="D1066" s="1">
        <f>BILANCA!E88</f>
        <v>335080.5</v>
      </c>
      <c r="E1066" s="1">
        <v>0</v>
      </c>
      <c r="F1066" s="1">
        <v>0</v>
      </c>
      <c r="G1066" s="2">
        <f t="shared" si="22"/>
        <v>86318.008000000002</v>
      </c>
      <c r="H1066" s="2">
        <f t="shared" si="19"/>
        <v>0.5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369815</v>
      </c>
      <c r="D1067" s="1">
        <f>BILANCA!E89</f>
        <v>335080.5</v>
      </c>
      <c r="E1067" s="1">
        <v>0</v>
      </c>
      <c r="F1067" s="1">
        <v>0</v>
      </c>
      <c r="G1067" s="2">
        <f t="shared" si="22"/>
        <v>87357.984000000011</v>
      </c>
      <c r="H1067" s="2">
        <f t="shared" si="19"/>
        <v>0.5</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226390</v>
      </c>
      <c r="D1096" s="1">
        <f>BILANCA!E118</f>
        <v>226389.82</v>
      </c>
      <c r="E1096" s="1">
        <v>0</v>
      </c>
      <c r="F1096" s="1">
        <v>0</v>
      </c>
      <c r="G1096" s="2">
        <f t="shared" si="22"/>
        <v>76746.169320000001</v>
      </c>
      <c r="H1096" s="2">
        <f t="shared" si="23"/>
        <v>0.17999999999301508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226390</v>
      </c>
      <c r="D1097" s="1">
        <f>BILANCA!E119</f>
        <v>226389.82</v>
      </c>
      <c r="E1097" s="1">
        <v>0</v>
      </c>
      <c r="F1097" s="1">
        <v>0</v>
      </c>
      <c r="G1097" s="2">
        <f t="shared" si="22"/>
        <v>77425.338959999994</v>
      </c>
      <c r="H1097" s="2">
        <f t="shared" si="23"/>
        <v>0.17999999999301508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226390</v>
      </c>
      <c r="D1101" s="1">
        <f>BILANCA!E123</f>
        <v>226389.82</v>
      </c>
      <c r="E1101" s="1">
        <v>0</v>
      </c>
      <c r="F1101" s="1">
        <v>0</v>
      </c>
      <c r="G1101" s="2">
        <f t="shared" si="22"/>
        <v>80142.017519999994</v>
      </c>
      <c r="H1101" s="2">
        <f t="shared" si="23"/>
        <v>0.17999999999301508</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55234959</v>
      </c>
      <c r="D1112" s="1">
        <f>BILANCA!E134</f>
        <v>55234958.75</v>
      </c>
      <c r="E1112" s="1">
        <v>0</v>
      </c>
      <c r="F1112" s="1">
        <v>0</v>
      </c>
      <c r="G1112" s="2">
        <f t="shared" si="22"/>
        <v>21375929.068500001</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55234959</v>
      </c>
      <c r="D1113" s="1">
        <f>BILANCA!E135</f>
        <v>55234958.75</v>
      </c>
      <c r="E1113" s="1">
        <v>0</v>
      </c>
      <c r="F1113" s="1">
        <v>0</v>
      </c>
      <c r="G1113" s="2">
        <f t="shared" si="22"/>
        <v>21541633.945</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55234959</v>
      </c>
      <c r="D1117" s="1">
        <f>BILANCA!E139</f>
        <v>55234958.75</v>
      </c>
      <c r="E1117" s="1">
        <v>0</v>
      </c>
      <c r="F1117" s="1">
        <v>0</v>
      </c>
      <c r="G1117" s="2">
        <f t="shared" si="22"/>
        <v>22204453.451000001</v>
      </c>
      <c r="H1117" s="2">
        <f t="shared" si="23"/>
        <v>0.25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7465373</v>
      </c>
      <c r="D1124" s="1">
        <f>BILANCA!E146</f>
        <v>7001806.0600000005</v>
      </c>
      <c r="E1124" s="1">
        <v>0</v>
      </c>
      <c r="F1124" s="1">
        <v>0</v>
      </c>
      <c r="G1124" s="2">
        <f t="shared" si="22"/>
        <v>3027126.9019200001</v>
      </c>
      <c r="H1124" s="2">
        <f t="shared" si="23"/>
        <v>6.0000000521540642E-2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2595629</v>
      </c>
      <c r="D1125" s="1">
        <f>BILANCA!E147</f>
        <v>2153531.84</v>
      </c>
      <c r="E1125" s="1">
        <v>0</v>
      </c>
      <c r="F1125" s="1">
        <v>0</v>
      </c>
      <c r="G1125" s="2">
        <f t="shared" si="22"/>
        <v>980182.36055999983</v>
      </c>
      <c r="H1125" s="2">
        <f t="shared" si="23"/>
        <v>0.16000000014901161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5089209</v>
      </c>
      <c r="D1136" s="1">
        <f>BILANCA!E158</f>
        <v>4950678.6399999997</v>
      </c>
      <c r="E1136" s="1">
        <v>0</v>
      </c>
      <c r="F1136" s="1">
        <v>0</v>
      </c>
      <c r="G1136" s="2">
        <f t="shared" si="22"/>
        <v>2293556.6408399995</v>
      </c>
      <c r="H1136" s="2">
        <f t="shared" si="23"/>
        <v>0.36000000033527613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11055541</v>
      </c>
      <c r="D1137" s="1">
        <f>BILANCA!E159</f>
        <v>11238298.199999999</v>
      </c>
      <c r="E1137" s="1">
        <v>0</v>
      </c>
      <c r="F1137" s="1">
        <v>0</v>
      </c>
      <c r="G1137" s="2">
        <f t="shared" si="22"/>
        <v>5163949.1595999999</v>
      </c>
      <c r="H1137" s="2">
        <f t="shared" si="23"/>
        <v>0.19999999925494194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22250</v>
      </c>
      <c r="D1140" s="1">
        <f>BILANCA!E162</f>
        <v>55000</v>
      </c>
      <c r="E1140" s="1">
        <v>0</v>
      </c>
      <c r="F1140" s="1">
        <v>0</v>
      </c>
      <c r="G1140" s="2">
        <f t="shared" si="22"/>
        <v>20763.25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11297256</v>
      </c>
      <c r="D1141" s="1">
        <f>BILANCA!E163</f>
        <v>11395702.619999999</v>
      </c>
      <c r="E1141" s="1">
        <v>0</v>
      </c>
      <c r="F1141" s="1">
        <v>0</v>
      </c>
      <c r="G1141" s="2">
        <f t="shared" si="22"/>
        <v>5386008.4759200001</v>
      </c>
      <c r="H1141" s="2">
        <f t="shared" si="23"/>
        <v>0.38000000081956387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915991</v>
      </c>
      <c r="D1142" s="1">
        <f>BILANCA!E164</f>
        <v>797517.36</v>
      </c>
      <c r="E1142" s="1">
        <v>0</v>
      </c>
      <c r="F1142" s="1">
        <v>0</v>
      </c>
      <c r="G1142" s="2">
        <f t="shared" si="22"/>
        <v>399253.08947999997</v>
      </c>
      <c r="H1142" s="2">
        <f t="shared" si="23"/>
        <v>0.35999999998603016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915991</v>
      </c>
      <c r="D1144" s="1">
        <f>BILANCA!E166</f>
        <v>797517.36</v>
      </c>
      <c r="E1144" s="1">
        <v>0</v>
      </c>
      <c r="F1144" s="1">
        <v>0</v>
      </c>
      <c r="G1144" s="2">
        <f t="shared" si="22"/>
        <v>404275.14092000003</v>
      </c>
      <c r="H1144" s="2">
        <f t="shared" si="23"/>
        <v>0.35999999998603016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465011068</v>
      </c>
      <c r="D1152" s="1">
        <f>BILANCA!E175</f>
        <v>480618314.36000007</v>
      </c>
      <c r="E1152" s="1">
        <v>0</v>
      </c>
      <c r="F1152" s="1">
        <v>0</v>
      </c>
      <c r="G1152" s="2">
        <f t="shared" si="22"/>
        <v>241035860.74568003</v>
      </c>
      <c r="H1152" s="2">
        <f t="shared" si="23"/>
        <v>0.36000007390975952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2691990</v>
      </c>
      <c r="D1153" s="1">
        <f>BILANCA!E176</f>
        <v>4041505.79</v>
      </c>
      <c r="E1153" s="1">
        <v>0</v>
      </c>
      <c r="F1153" s="1">
        <v>0</v>
      </c>
      <c r="G1153" s="2">
        <f t="shared" si="22"/>
        <v>1831750.2686000001</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2165601</v>
      </c>
      <c r="D1154" s="1">
        <f>BILANCA!E177</f>
        <v>1654078.0499999998</v>
      </c>
      <c r="E1154" s="1">
        <v>0</v>
      </c>
      <c r="F1154" s="1">
        <v>0</v>
      </c>
      <c r="G1154" s="2">
        <f t="shared" si="22"/>
        <v>936012.46409999998</v>
      </c>
      <c r="H1154" s="2">
        <f t="shared" si="23"/>
        <v>4.9999999813735485E-2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1108315</v>
      </c>
      <c r="D1156" s="1">
        <f>BILANCA!E179</f>
        <v>863056.2</v>
      </c>
      <c r="E1156" s="1">
        <v>0</v>
      </c>
      <c r="F1156" s="1">
        <v>0</v>
      </c>
      <c r="G1156" s="2">
        <f t="shared" si="22"/>
        <v>490355.94019999995</v>
      </c>
      <c r="H1156" s="2">
        <f t="shared" si="23"/>
        <v>0.19999999995343387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10651</v>
      </c>
      <c r="D1157" s="1">
        <f>BILANCA!E180</f>
        <v>150.9</v>
      </c>
      <c r="E1157" s="1">
        <v>0</v>
      </c>
      <c r="F1157" s="1">
        <v>0</v>
      </c>
      <c r="G1157" s="2">
        <f t="shared" si="22"/>
        <v>1905.7872</v>
      </c>
      <c r="H1157" s="2">
        <f t="shared" si="23"/>
        <v>9.9999999999994316E-2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10651</v>
      </c>
      <c r="D1160" s="1">
        <f>BILANCA!E183</f>
        <v>150.9</v>
      </c>
      <c r="E1160" s="1">
        <v>0</v>
      </c>
      <c r="F1160" s="1">
        <v>0</v>
      </c>
      <c r="G1160" s="2">
        <f t="shared" si="22"/>
        <v>1938.6455999999998</v>
      </c>
      <c r="H1160" s="2">
        <f t="shared" si="23"/>
        <v>9.9999999999994316E-2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516.1</v>
      </c>
      <c r="E1164" s="1">
        <v>0</v>
      </c>
      <c r="F1164" s="1">
        <v>0</v>
      </c>
      <c r="G1164" s="2">
        <f t="shared" si="22"/>
        <v>186.82820000000001</v>
      </c>
      <c r="H1164" s="2">
        <f t="shared" si="23"/>
        <v>0.10000000000002274</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1046635</v>
      </c>
      <c r="D1165" s="1">
        <f>BILANCA!E188</f>
        <v>790354.85</v>
      </c>
      <c r="E1165" s="1">
        <v>0</v>
      </c>
      <c r="F1165" s="1">
        <v>0</v>
      </c>
      <c r="G1165" s="2">
        <f t="shared" si="22"/>
        <v>478176.73540000001</v>
      </c>
      <c r="H1165" s="2">
        <f t="shared" si="23"/>
        <v>0.15000000002328306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526389</v>
      </c>
      <c r="D1166" s="1">
        <f>BILANCA!E189</f>
        <v>1852324.75</v>
      </c>
      <c r="E1166" s="1">
        <v>0</v>
      </c>
      <c r="F1166" s="1">
        <v>0</v>
      </c>
      <c r="G1166" s="2">
        <f t="shared" si="22"/>
        <v>774280.04550000001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535102.99</v>
      </c>
      <c r="E1183" s="1">
        <v>0</v>
      </c>
      <c r="F1183" s="1">
        <v>0</v>
      </c>
      <c r="G1183" s="2">
        <f t="shared" si="22"/>
        <v>214041.196</v>
      </c>
      <c r="H1183" s="2">
        <f t="shared" si="23"/>
        <v>1.0000000009313226E-2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535102.99</v>
      </c>
      <c r="E1184" s="1">
        <v>0</v>
      </c>
      <c r="F1184" s="1">
        <v>0</v>
      </c>
      <c r="G1184" s="2">
        <f t="shared" si="22"/>
        <v>215111.40198</v>
      </c>
      <c r="H1184" s="2">
        <f t="shared" si="23"/>
        <v>1.0000000009313226E-2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535102.99</v>
      </c>
      <c r="E1194" s="1">
        <v>0</v>
      </c>
      <c r="F1194" s="1">
        <v>0</v>
      </c>
      <c r="G1194" s="2">
        <f t="shared" si="22"/>
        <v>225813.46177999998</v>
      </c>
      <c r="H1194" s="2">
        <f t="shared" si="23"/>
        <v>1.0000000009313226E-2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462319078</v>
      </c>
      <c r="D1214" s="1">
        <f>BILANCA!E237</f>
        <v>476576808.57000005</v>
      </c>
      <c r="E1214" s="1">
        <v>0</v>
      </c>
      <c r="F1214" s="1">
        <v>0</v>
      </c>
      <c r="G1214" s="2">
        <f t="shared" si="22"/>
        <v>326974192.57734001</v>
      </c>
      <c r="H1214" s="2">
        <f t="shared" si="23"/>
        <v>0.4299999475479126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451022274</v>
      </c>
      <c r="D1215" s="1">
        <f>BILANCA!E238</f>
        <v>456845166.06999999</v>
      </c>
      <c r="E1215" s="1">
        <v>0</v>
      </c>
      <c r="F1215" s="1">
        <v>0</v>
      </c>
      <c r="G1215" s="2">
        <f t="shared" si="22"/>
        <v>316613324.62448001</v>
      </c>
      <c r="H1215" s="2">
        <f t="shared" si="23"/>
        <v>6.9999992847442627E-2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451022274</v>
      </c>
      <c r="D1216" s="1">
        <f>BILANCA!E239</f>
        <v>456845166.06999999</v>
      </c>
      <c r="E1216" s="1">
        <v>0</v>
      </c>
      <c r="F1216" s="1">
        <v>0</v>
      </c>
      <c r="G1216" s="2">
        <f t="shared" si="22"/>
        <v>317978037.23062003</v>
      </c>
      <c r="H1216" s="2">
        <f t="shared" si="23"/>
        <v>6.9999992847442627E-2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451022274</v>
      </c>
      <c r="D1217" s="1">
        <f>BILANCA!E240</f>
        <v>456845166.06999999</v>
      </c>
      <c r="E1217" s="1">
        <v>0</v>
      </c>
      <c r="F1217" s="1">
        <v>0</v>
      </c>
      <c r="G1217" s="2">
        <f t="shared" si="22"/>
        <v>319342749.83676004</v>
      </c>
      <c r="H1217" s="2">
        <f t="shared" si="23"/>
        <v>6.9999992847442627E-2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2552613</v>
      </c>
      <c r="D1222" s="1">
        <f>BILANCA!E245</f>
        <v>11597238.530000001</v>
      </c>
      <c r="E1222" s="1">
        <v>0</v>
      </c>
      <c r="F1222" s="1">
        <v>0</v>
      </c>
      <c r="G1222" s="2">
        <f t="shared" si="22"/>
        <v>6153554.5243400009</v>
      </c>
      <c r="H1222" s="2">
        <f t="shared" si="23"/>
        <v>0.4699999988079071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34795364</v>
      </c>
      <c r="D1223" s="1">
        <f>BILANCA!E246</f>
        <v>11597238.530000001</v>
      </c>
      <c r="E1223" s="1">
        <v>0</v>
      </c>
      <c r="F1223" s="1">
        <v>0</v>
      </c>
      <c r="G1223" s="2">
        <f t="shared" si="22"/>
        <v>13917561.8544</v>
      </c>
      <c r="H1223" s="2">
        <f t="shared" si="23"/>
        <v>0.4699999988079071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34739764</v>
      </c>
      <c r="D1224" s="1">
        <f>BILANCA!E247</f>
        <v>2552612.7200000002</v>
      </c>
      <c r="E1224" s="1">
        <v>0</v>
      </c>
      <c r="F1224" s="1">
        <v>0</v>
      </c>
      <c r="G1224" s="2">
        <f t="shared" si="22"/>
        <v>9602642.4550400004</v>
      </c>
      <c r="H1224" s="2">
        <f t="shared" si="23"/>
        <v>0.27999999979510903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55600</v>
      </c>
      <c r="D1226" s="1">
        <f>BILANCA!E249</f>
        <v>9044625.8100000005</v>
      </c>
      <c r="E1226" s="1">
        <v>0</v>
      </c>
      <c r="F1226" s="1">
        <v>0</v>
      </c>
      <c r="G1226" s="2">
        <f t="shared" si="22"/>
        <v>4409198.9436600003</v>
      </c>
      <c r="H1226" s="2">
        <f t="shared" si="23"/>
        <v>0.18999999947845936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32242751</v>
      </c>
      <c r="D1227" s="1">
        <f>BILANCA!E250</f>
        <v>0</v>
      </c>
      <c r="E1227" s="1">
        <v>0</v>
      </c>
      <c r="F1227" s="1">
        <v>0</v>
      </c>
      <c r="G1227" s="2">
        <f t="shared" si="22"/>
        <v>7867231.2439999999</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32242751</v>
      </c>
      <c r="D1229" s="1">
        <f>BILANCA!E252</f>
        <v>0</v>
      </c>
      <c r="E1229" s="1">
        <v>0</v>
      </c>
      <c r="F1229" s="1">
        <v>0</v>
      </c>
      <c r="G1229" s="2">
        <f t="shared" si="22"/>
        <v>7931716.7460000003</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8042193</v>
      </c>
      <c r="D1232" s="1">
        <f>BILANCA!E255</f>
        <v>7566906.3399999999</v>
      </c>
      <c r="E1232" s="1">
        <v>0</v>
      </c>
      <c r="F1232" s="1">
        <v>0</v>
      </c>
      <c r="G1232" s="2">
        <f t="shared" si="22"/>
        <v>5770825.4143199995</v>
      </c>
      <c r="H1232" s="2">
        <f t="shared" si="23"/>
        <v>0.33999999985098839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701998</v>
      </c>
      <c r="D1233" s="1">
        <f>BILANCA!E256</f>
        <v>567497.63</v>
      </c>
      <c r="E1233" s="1">
        <v>0</v>
      </c>
      <c r="F1233" s="1">
        <v>0</v>
      </c>
      <c r="G1233" s="2">
        <f t="shared" si="22"/>
        <v>459248.315</v>
      </c>
      <c r="H1233" s="2">
        <f t="shared" si="23"/>
        <v>0.36999999999534339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2273346</v>
      </c>
      <c r="D1236" s="1">
        <f>BILANCA!E259</f>
        <v>2230615.35</v>
      </c>
      <c r="E1236" s="1">
        <v>0</v>
      </c>
      <c r="F1236" s="1">
        <v>0</v>
      </c>
      <c r="G1236" s="2">
        <f t="shared" si="22"/>
        <v>1703847.9051000001</v>
      </c>
      <c r="H1236" s="2">
        <f t="shared" si="23"/>
        <v>0.35000000009313226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2273346</v>
      </c>
      <c r="D1237" s="1">
        <f>BILANCA!E260</f>
        <v>2230615.35</v>
      </c>
      <c r="E1237" s="1">
        <v>0</v>
      </c>
      <c r="F1237" s="1">
        <v>0</v>
      </c>
      <c r="G1237" s="2">
        <f t="shared" si="22"/>
        <v>1710582.4818000002</v>
      </c>
      <c r="H1237" s="2">
        <f t="shared" si="23"/>
        <v>0.35000000009313226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369815</v>
      </c>
      <c r="D1239" s="1">
        <f>BILANCA!E263</f>
        <v>335080.5</v>
      </c>
      <c r="E1239" s="1">
        <v>0</v>
      </c>
      <c r="F1239" s="1">
        <v>0</v>
      </c>
      <c r="G1239" s="2">
        <f t="shared" si="22"/>
        <v>266233.85600000003</v>
      </c>
      <c r="H1239" s="2">
        <f t="shared" si="23"/>
        <v>0.5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18762629</v>
      </c>
      <c r="D1240" s="1">
        <f>BILANCA!E264</f>
        <v>18397508.68</v>
      </c>
      <c r="E1240" s="1">
        <v>0</v>
      </c>
      <c r="F1240" s="1">
        <v>0</v>
      </c>
      <c r="G1240" s="2">
        <f t="shared" si="22"/>
        <v>14278315.114519998</v>
      </c>
      <c r="H1240" s="2">
        <f t="shared" si="23"/>
        <v>0.32000000029802322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915991</v>
      </c>
      <c r="D1242" s="1">
        <f>BILANCA!E266</f>
        <v>797517.36</v>
      </c>
      <c r="E1242" s="1">
        <v>0</v>
      </c>
      <c r="F1242" s="1">
        <v>0</v>
      </c>
      <c r="G1242" s="2">
        <f t="shared" ref="G1242:G1479" si="24">B1242/1000*C1242+B1242/500*D1242</f>
        <v>650355.66148000001</v>
      </c>
      <c r="H1242" s="2">
        <f t="shared" si="23"/>
        <v>0.35999999998603016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35134</v>
      </c>
      <c r="D1244" s="1">
        <f>BILANCA!E268</f>
        <v>33217.71</v>
      </c>
      <c r="E1244" s="1">
        <v>0</v>
      </c>
      <c r="F1244" s="1">
        <v>0</v>
      </c>
      <c r="G1244" s="2">
        <f t="shared" si="24"/>
        <v>26509.618620000001</v>
      </c>
      <c r="H1244" s="2">
        <f t="shared" si="23"/>
        <v>0.29000000000087311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36324</v>
      </c>
      <c r="D1245" s="1">
        <f>BILANCA!E269</f>
        <v>0</v>
      </c>
      <c r="E1245" s="1">
        <v>0</v>
      </c>
      <c r="F1245" s="1">
        <v>0</v>
      </c>
      <c r="G1245" s="2">
        <f t="shared" si="24"/>
        <v>9516.8880000000008</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1894648</v>
      </c>
      <c r="D1247" s="1">
        <f>BILANCA!E271</f>
        <v>1885690.85</v>
      </c>
      <c r="E1247" s="1">
        <v>0</v>
      </c>
      <c r="F1247" s="1">
        <v>0</v>
      </c>
      <c r="G1247" s="2">
        <f t="shared" si="24"/>
        <v>1495831.8408000001</v>
      </c>
      <c r="H1247" s="2">
        <f t="shared" si="23"/>
        <v>0.14999999990686774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2165601</v>
      </c>
      <c r="D1264" s="1">
        <f>BILANCA!E288</f>
        <v>1654078.05</v>
      </c>
      <c r="E1264" s="1">
        <v>0</v>
      </c>
      <c r="F1264" s="1">
        <v>0</v>
      </c>
      <c r="G1264" s="2">
        <f t="shared" si="24"/>
        <v>1538125.7451000002</v>
      </c>
      <c r="H1264" s="2">
        <f t="shared" si="23"/>
        <v>5.0000000046566129E-2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526389</v>
      </c>
      <c r="D1266" s="1">
        <f>BILANCA!E290</f>
        <v>1852324.75</v>
      </c>
      <c r="E1266" s="1">
        <v>0</v>
      </c>
      <c r="F1266" s="1">
        <v>0</v>
      </c>
      <c r="G1266" s="2">
        <f t="shared" si="24"/>
        <v>1197383.8954999999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535102.99</v>
      </c>
      <c r="E1270" s="1">
        <v>0</v>
      </c>
      <c r="F1270" s="1">
        <v>0</v>
      </c>
      <c r="G1270" s="2">
        <f t="shared" si="24"/>
        <v>307149.11625999998</v>
      </c>
      <c r="H1270" s="2">
        <f t="shared" si="23"/>
        <v>1.0000000009313226E-2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117385</v>
      </c>
      <c r="D1273" s="1">
        <f>BILANCA!E297</f>
        <v>151065.16</v>
      </c>
      <c r="E1273" s="1">
        <v>0</v>
      </c>
      <c r="F1273" s="1">
        <v>0</v>
      </c>
      <c r="G1273" s="2">
        <f t="shared" si="24"/>
        <v>121659.44279999999</v>
      </c>
      <c r="H1273" s="2">
        <f t="shared" si="23"/>
        <v>0.16000000000349246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7491</v>
      </c>
      <c r="D1274" s="1">
        <f>BILANCA!E298</f>
        <v>5634.17</v>
      </c>
      <c r="E1274" s="1">
        <v>0</v>
      </c>
      <c r="F1274" s="1">
        <v>0</v>
      </c>
      <c r="G1274" s="2">
        <f t="shared" si="24"/>
        <v>5458.9679399999995</v>
      </c>
      <c r="H1274" s="2">
        <f t="shared" si="23"/>
        <v>0.17000000000007276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136858</v>
      </c>
      <c r="D1275" s="1">
        <f>BILANCA!E299</f>
        <v>49472.43</v>
      </c>
      <c r="E1275" s="1">
        <v>0</v>
      </c>
      <c r="F1275" s="1">
        <v>0</v>
      </c>
      <c r="G1275" s="2">
        <f t="shared" si="24"/>
        <v>68854.435119999995</v>
      </c>
      <c r="H1275" s="2">
        <f t="shared" si="23"/>
        <v>0.43000000000029104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784900</v>
      </c>
      <c r="D1276" s="1">
        <f>BILANCA!E300</f>
        <v>584183.09</v>
      </c>
      <c r="E1276" s="1">
        <v>0</v>
      </c>
      <c r="F1276" s="1">
        <v>0</v>
      </c>
      <c r="G1276" s="2">
        <f t="shared" si="24"/>
        <v>572306.99073999992</v>
      </c>
      <c r="H1276" s="2">
        <f t="shared" si="23"/>
        <v>8.999999996740371E-2</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10905213</v>
      </c>
      <c r="D1299" s="6">
        <f>'RAS-funkcijski'!E5</f>
        <v>10095196.840000002</v>
      </c>
      <c r="E1299" s="6">
        <v>0</v>
      </c>
      <c r="F1299" s="6">
        <v>0</v>
      </c>
      <c r="G1299" s="7">
        <f t="shared" si="24"/>
        <v>31095.606680000004</v>
      </c>
      <c r="H1299" s="7">
        <f t="shared" si="23"/>
        <v>0.15999999828636646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10027582</v>
      </c>
      <c r="D1300" s="1">
        <f>'RAS-funkcijski'!E6</f>
        <v>9515405.2100000009</v>
      </c>
      <c r="E1300" s="1">
        <v>0</v>
      </c>
      <c r="F1300" s="1">
        <v>0</v>
      </c>
      <c r="G1300" s="2">
        <f t="shared" si="24"/>
        <v>58116.784840000008</v>
      </c>
      <c r="H1300" s="2">
        <f t="shared" si="23"/>
        <v>0.21000000089406967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244889</v>
      </c>
      <c r="D1301" s="1">
        <f>'RAS-funkcijski'!E7</f>
        <v>949230.5</v>
      </c>
      <c r="E1301" s="1">
        <v>0</v>
      </c>
      <c r="F1301" s="1">
        <v>0</v>
      </c>
      <c r="G1301" s="2">
        <f t="shared" si="24"/>
        <v>6430.05</v>
      </c>
      <c r="H1301" s="2">
        <f t="shared" si="23"/>
        <v>0.5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9782693</v>
      </c>
      <c r="D1302" s="1">
        <f>'RAS-funkcijski'!E8</f>
        <v>8566174.7100000009</v>
      </c>
      <c r="E1302" s="1">
        <v>0</v>
      </c>
      <c r="F1302" s="1">
        <v>0</v>
      </c>
      <c r="G1302" s="2">
        <f t="shared" si="24"/>
        <v>107660.16968000001</v>
      </c>
      <c r="H1302" s="2">
        <f t="shared" si="23"/>
        <v>0.28999999910593033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877631</v>
      </c>
      <c r="D1307" s="1">
        <f>'RAS-funkcijski'!E13</f>
        <v>579791.63</v>
      </c>
      <c r="E1307" s="1">
        <v>0</v>
      </c>
      <c r="F1307" s="1">
        <v>0</v>
      </c>
      <c r="G1307" s="2">
        <f t="shared" si="24"/>
        <v>18334.928339999999</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877631</v>
      </c>
      <c r="D1310" s="1">
        <f>'RAS-funkcijski'!E16</f>
        <v>579791.63</v>
      </c>
      <c r="E1310" s="1">
        <v>0</v>
      </c>
      <c r="F1310" s="1">
        <v>0</v>
      </c>
      <c r="G1310" s="2">
        <f t="shared" si="24"/>
        <v>24446.571120000001</v>
      </c>
      <c r="H1310" s="2">
        <f t="shared" si="23"/>
        <v>0.36999999999534339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75707</v>
      </c>
      <c r="D1316" s="1">
        <f>'RAS-funkcijski'!E22</f>
        <v>35795.379999999997</v>
      </c>
      <c r="E1316" s="1">
        <v>0</v>
      </c>
      <c r="F1316" s="1">
        <v>0</v>
      </c>
      <c r="G1316" s="2">
        <f t="shared" si="24"/>
        <v>2651.3596799999996</v>
      </c>
      <c r="H1316" s="2">
        <f t="shared" si="23"/>
        <v>0.37999999999738066</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75707</v>
      </c>
      <c r="D1318" s="1">
        <f>'RAS-funkcijski'!E24</f>
        <v>35795.379999999997</v>
      </c>
      <c r="E1318" s="1">
        <v>0</v>
      </c>
      <c r="F1318" s="1">
        <v>0</v>
      </c>
      <c r="G1318" s="2">
        <f t="shared" si="24"/>
        <v>2945.9552000000003</v>
      </c>
      <c r="H1318" s="2">
        <f t="shared" si="23"/>
        <v>0.37999999999738066</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1430506</v>
      </c>
      <c r="D1322" s="1">
        <f>'RAS-funkcijski'!E28</f>
        <v>1525436.94</v>
      </c>
      <c r="E1322" s="1">
        <v>0</v>
      </c>
      <c r="F1322" s="1">
        <v>0</v>
      </c>
      <c r="G1322" s="2">
        <f t="shared" si="24"/>
        <v>107553.11712</v>
      </c>
      <c r="H1322" s="2">
        <f t="shared" si="23"/>
        <v>6.0000000055879354E-2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1430506</v>
      </c>
      <c r="D1324" s="1">
        <f>'RAS-funkcijski'!E30</f>
        <v>1525436.94</v>
      </c>
      <c r="E1324" s="1">
        <v>0</v>
      </c>
      <c r="F1324" s="1">
        <v>0</v>
      </c>
      <c r="G1324" s="2">
        <f t="shared" si="24"/>
        <v>116515.87688</v>
      </c>
      <c r="H1324" s="2">
        <f t="shared" si="23"/>
        <v>6.0000000055879354E-2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29361466</v>
      </c>
      <c r="D1329" s="1">
        <f>'RAS-funkcijski'!E35</f>
        <v>13283926.75</v>
      </c>
      <c r="E1329" s="1">
        <v>0</v>
      </c>
      <c r="F1329" s="1">
        <v>0</v>
      </c>
      <c r="G1329" s="2">
        <f t="shared" si="24"/>
        <v>1733808.9044999999</v>
      </c>
      <c r="H1329" s="2">
        <f t="shared" si="23"/>
        <v>0.25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1901816</v>
      </c>
      <c r="D1333" s="1">
        <f>'RAS-funkcijski'!E39</f>
        <v>1471692.59</v>
      </c>
      <c r="E1333" s="1">
        <v>0</v>
      </c>
      <c r="F1333" s="1">
        <v>0</v>
      </c>
      <c r="G1333" s="2">
        <f t="shared" si="24"/>
        <v>169582.04130000004</v>
      </c>
      <c r="H1333" s="2">
        <f t="shared" si="23"/>
        <v>0.40999999991618097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1901816</v>
      </c>
      <c r="D1334" s="1">
        <f>'RAS-funkcijski'!E40</f>
        <v>1471692.59</v>
      </c>
      <c r="E1334" s="1">
        <v>0</v>
      </c>
      <c r="F1334" s="1">
        <v>0</v>
      </c>
      <c r="G1334" s="2">
        <f t="shared" si="24"/>
        <v>174427.24247999999</v>
      </c>
      <c r="H1334" s="2">
        <f t="shared" si="23"/>
        <v>0.40999999991618097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23389461</v>
      </c>
      <c r="D1348" s="1">
        <f>'RAS-funkcijski'!E54</f>
        <v>8227825.75</v>
      </c>
      <c r="E1348" s="1">
        <v>0</v>
      </c>
      <c r="F1348" s="1">
        <v>0</v>
      </c>
      <c r="G1348" s="2">
        <f t="shared" si="24"/>
        <v>1992255.625</v>
      </c>
      <c r="H1348" s="2">
        <f t="shared" si="27"/>
        <v>0.25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23389461</v>
      </c>
      <c r="D1349" s="1">
        <f>'RAS-funkcijski'!E55</f>
        <v>8227825.75</v>
      </c>
      <c r="E1349" s="1">
        <v>0</v>
      </c>
      <c r="F1349" s="1">
        <v>0</v>
      </c>
      <c r="G1349" s="2">
        <f t="shared" si="24"/>
        <v>2032100.7374999998</v>
      </c>
      <c r="H1349" s="2">
        <f t="shared" si="27"/>
        <v>0.25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4055189</v>
      </c>
      <c r="D1355" s="1">
        <f>'RAS-funkcijski'!E61</f>
        <v>3569658.41</v>
      </c>
      <c r="E1355" s="1">
        <v>0</v>
      </c>
      <c r="F1355" s="1">
        <v>0</v>
      </c>
      <c r="G1355" s="2">
        <f t="shared" si="24"/>
        <v>638086.83174000005</v>
      </c>
      <c r="H1355" s="2">
        <f t="shared" si="27"/>
        <v>0.41000000014901161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46546</v>
      </c>
      <c r="D1358" s="1">
        <f>'RAS-funkcijski'!E64</f>
        <v>716035.62</v>
      </c>
      <c r="E1358" s="1">
        <v>0</v>
      </c>
      <c r="F1358" s="1">
        <v>0</v>
      </c>
      <c r="G1358" s="2">
        <f t="shared" si="24"/>
        <v>88717.03439999999</v>
      </c>
      <c r="H1358" s="2">
        <f t="shared" si="27"/>
        <v>0.38000000000465661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4008643</v>
      </c>
      <c r="D1359" s="1">
        <f>'RAS-funkcijski'!E65</f>
        <v>2853622.79</v>
      </c>
      <c r="E1359" s="1">
        <v>0</v>
      </c>
      <c r="F1359" s="1">
        <v>0</v>
      </c>
      <c r="G1359" s="2">
        <f t="shared" si="24"/>
        <v>592669.20338000008</v>
      </c>
      <c r="H1359" s="2">
        <f t="shared" si="27"/>
        <v>0.2099999999627471</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15000</v>
      </c>
      <c r="D1368" s="1">
        <f>'RAS-funkcijski'!E74</f>
        <v>14750</v>
      </c>
      <c r="E1368" s="1">
        <v>0</v>
      </c>
      <c r="F1368" s="1">
        <v>0</v>
      </c>
      <c r="G1368" s="2">
        <f t="shared" si="24"/>
        <v>3115</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5019308</v>
      </c>
      <c r="D1369" s="1">
        <f>'RAS-funkcijski'!E75</f>
        <v>7008317.04</v>
      </c>
      <c r="E1369" s="1">
        <v>0</v>
      </c>
      <c r="F1369" s="1">
        <v>0</v>
      </c>
      <c r="G1369" s="2">
        <f t="shared" si="24"/>
        <v>1351551.8876799999</v>
      </c>
      <c r="H1369" s="2">
        <f t="shared" si="27"/>
        <v>4.0000000037252903E-2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4230371</v>
      </c>
      <c r="D1370" s="1">
        <f>'RAS-funkcijski'!E76</f>
        <v>5357168.68</v>
      </c>
      <c r="E1370" s="1">
        <v>0</v>
      </c>
      <c r="F1370" s="1">
        <v>0</v>
      </c>
      <c r="G1370" s="2">
        <f t="shared" si="24"/>
        <v>1076019.00192</v>
      </c>
      <c r="H1370" s="2">
        <f t="shared" si="27"/>
        <v>0.32000000029802322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199943</v>
      </c>
      <c r="D1371" s="1">
        <f>'RAS-funkcijski'!E77</f>
        <v>183757.86</v>
      </c>
      <c r="E1371" s="1">
        <v>0</v>
      </c>
      <c r="F1371" s="1">
        <v>0</v>
      </c>
      <c r="G1371" s="2">
        <f t="shared" si="24"/>
        <v>41424.486559999998</v>
      </c>
      <c r="H1371" s="2">
        <f t="shared" si="27"/>
        <v>0.14000000001396984</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588994</v>
      </c>
      <c r="D1375" s="1">
        <f>'RAS-funkcijski'!E81</f>
        <v>1467390.5</v>
      </c>
      <c r="E1375" s="1">
        <v>0</v>
      </c>
      <c r="F1375" s="1">
        <v>0</v>
      </c>
      <c r="G1375" s="2">
        <f t="shared" si="24"/>
        <v>271330.67499999999</v>
      </c>
      <c r="H1375" s="2">
        <f t="shared" si="27"/>
        <v>0.5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7488544</v>
      </c>
      <c r="D1376" s="1">
        <f>'RAS-funkcijski'!E82</f>
        <v>15408386.09</v>
      </c>
      <c r="E1376" s="1">
        <v>0</v>
      </c>
      <c r="F1376" s="1">
        <v>0</v>
      </c>
      <c r="G1376" s="2">
        <f t="shared" si="24"/>
        <v>2987814.6620399999</v>
      </c>
      <c r="H1376" s="2">
        <f t="shared" si="27"/>
        <v>8.9999999850988388E-2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870533</v>
      </c>
      <c r="D1377" s="1">
        <f>'RAS-funkcijski'!E83</f>
        <v>4722401.91</v>
      </c>
      <c r="E1377" s="1">
        <v>0</v>
      </c>
      <c r="F1377" s="1">
        <v>0</v>
      </c>
      <c r="G1377" s="2">
        <f t="shared" si="24"/>
        <v>814911.60878000001</v>
      </c>
      <c r="H1377" s="2">
        <f t="shared" si="27"/>
        <v>8.9999999850988388E-2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1820905</v>
      </c>
      <c r="D1378" s="1">
        <f>'RAS-funkcijski'!E84</f>
        <v>4668446.3</v>
      </c>
      <c r="E1378" s="1">
        <v>0</v>
      </c>
      <c r="F1378" s="1">
        <v>0</v>
      </c>
      <c r="G1378" s="2">
        <f t="shared" si="24"/>
        <v>892623.80799999996</v>
      </c>
      <c r="H1378" s="2">
        <f t="shared" si="27"/>
        <v>0.29999999981373549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241981</v>
      </c>
      <c r="D1379" s="1">
        <f>'RAS-funkcijski'!E85</f>
        <v>0</v>
      </c>
      <c r="E1379" s="1">
        <v>0</v>
      </c>
      <c r="F1379" s="1">
        <v>0</v>
      </c>
      <c r="G1379" s="2">
        <f t="shared" si="24"/>
        <v>19600.460999999999</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2451996</v>
      </c>
      <c r="D1380" s="1">
        <f>'RAS-funkcijski'!E86</f>
        <v>3715249.69</v>
      </c>
      <c r="E1380" s="1">
        <v>0</v>
      </c>
      <c r="F1380" s="1">
        <v>0</v>
      </c>
      <c r="G1380" s="2">
        <f t="shared" si="24"/>
        <v>810364.62115999998</v>
      </c>
      <c r="H1380" s="2">
        <f t="shared" si="27"/>
        <v>0.31000000005587935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2103129</v>
      </c>
      <c r="D1382" s="1">
        <f>'RAS-funkcijski'!E88</f>
        <v>2302288.19</v>
      </c>
      <c r="E1382" s="1">
        <v>0</v>
      </c>
      <c r="F1382" s="1">
        <v>0</v>
      </c>
      <c r="G1382" s="2">
        <f t="shared" si="24"/>
        <v>563447.25191999995</v>
      </c>
      <c r="H1382" s="2">
        <f t="shared" si="27"/>
        <v>0.18999999994412065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100000</v>
      </c>
      <c r="D1383" s="1">
        <f>'RAS-funkcijski'!E89</f>
        <v>0</v>
      </c>
      <c r="E1383" s="1">
        <v>0</v>
      </c>
      <c r="F1383" s="1">
        <v>0</v>
      </c>
      <c r="G1383" s="2">
        <f t="shared" si="24"/>
        <v>8500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100000</v>
      </c>
      <c r="D1400" s="1">
        <f>'RAS-funkcijski'!E106</f>
        <v>0</v>
      </c>
      <c r="E1400" s="1">
        <v>0</v>
      </c>
      <c r="F1400" s="1">
        <v>0</v>
      </c>
      <c r="G1400" s="2">
        <f t="shared" si="24"/>
        <v>10200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14531600</v>
      </c>
      <c r="D1401" s="1">
        <f>'RAS-funkcijski'!E107</f>
        <v>13146107.34</v>
      </c>
      <c r="E1401" s="1">
        <v>0</v>
      </c>
      <c r="F1401" s="1">
        <v>0</v>
      </c>
      <c r="G1401" s="2">
        <f t="shared" si="24"/>
        <v>4204852.9120399999</v>
      </c>
      <c r="H1401" s="2">
        <f t="shared" si="27"/>
        <v>0.33999999985098839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8667052</v>
      </c>
      <c r="D1402" s="1">
        <f>'RAS-funkcijski'!E108</f>
        <v>7558217.2000000002</v>
      </c>
      <c r="E1402" s="1">
        <v>0</v>
      </c>
      <c r="F1402" s="1">
        <v>0</v>
      </c>
      <c r="G1402" s="2">
        <f t="shared" si="24"/>
        <v>2473482.5855999999</v>
      </c>
      <c r="H1402" s="2">
        <f t="shared" si="27"/>
        <v>0.20000000018626451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5045893</v>
      </c>
      <c r="D1403" s="1">
        <f>'RAS-funkcijski'!E109</f>
        <v>5187890.1399999997</v>
      </c>
      <c r="E1403" s="1">
        <v>0</v>
      </c>
      <c r="F1403" s="1">
        <v>0</v>
      </c>
      <c r="G1403" s="2">
        <f t="shared" si="24"/>
        <v>1619275.6943999999</v>
      </c>
      <c r="H1403" s="2">
        <f t="shared" si="27"/>
        <v>0.13999999966472387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399940</v>
      </c>
      <c r="D1405" s="1">
        <f>'RAS-funkcijski'!E111</f>
        <v>400000</v>
      </c>
      <c r="E1405" s="1">
        <v>0</v>
      </c>
      <c r="F1405" s="1">
        <v>0</v>
      </c>
      <c r="G1405" s="2">
        <f t="shared" si="24"/>
        <v>128393.58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418715</v>
      </c>
      <c r="D1407" s="1">
        <f>'RAS-funkcijski'!E113</f>
        <v>0</v>
      </c>
      <c r="E1407" s="1">
        <v>0</v>
      </c>
      <c r="F1407" s="1">
        <v>0</v>
      </c>
      <c r="G1407" s="2">
        <f t="shared" si="24"/>
        <v>45639.934999999998</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6064577</v>
      </c>
      <c r="D1408" s="1">
        <f>'RAS-funkcijski'!E114</f>
        <v>4302016.54</v>
      </c>
      <c r="E1408" s="1">
        <v>0</v>
      </c>
      <c r="F1408" s="1">
        <v>0</v>
      </c>
      <c r="G1408" s="2">
        <f t="shared" si="24"/>
        <v>1613547.1088</v>
      </c>
      <c r="H1408" s="2">
        <f t="shared" si="27"/>
        <v>0.4599999999627471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3464829</v>
      </c>
      <c r="D1409" s="1">
        <f>'RAS-funkcijski'!E115</f>
        <v>2167016.54</v>
      </c>
      <c r="E1409" s="1">
        <v>0</v>
      </c>
      <c r="F1409" s="1">
        <v>0</v>
      </c>
      <c r="G1409" s="2">
        <f t="shared" si="24"/>
        <v>865673.69088000013</v>
      </c>
      <c r="H1409" s="2">
        <f t="shared" si="27"/>
        <v>0.4599999999627471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1459878</v>
      </c>
      <c r="D1410" s="1">
        <f>'RAS-funkcijski'!E116</f>
        <v>1590730.04</v>
      </c>
      <c r="E1410" s="1">
        <v>0</v>
      </c>
      <c r="F1410" s="1">
        <v>0</v>
      </c>
      <c r="G1410" s="2">
        <f t="shared" si="24"/>
        <v>519829.86496000004</v>
      </c>
      <c r="H1410" s="2">
        <f t="shared" si="27"/>
        <v>4.0000000037252903E-2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2004951</v>
      </c>
      <c r="D1411" s="1">
        <f>'RAS-funkcijski'!E117</f>
        <v>576286.5</v>
      </c>
      <c r="E1411" s="1">
        <v>0</v>
      </c>
      <c r="F1411" s="1">
        <v>0</v>
      </c>
      <c r="G1411" s="2">
        <f t="shared" si="24"/>
        <v>356800.21200000006</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444748</v>
      </c>
      <c r="D1412" s="1">
        <f>'RAS-funkcijski'!E118</f>
        <v>450000</v>
      </c>
      <c r="E1412" s="1">
        <v>0</v>
      </c>
      <c r="F1412" s="1">
        <v>0</v>
      </c>
      <c r="G1412" s="2">
        <f t="shared" si="24"/>
        <v>153301.272</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444748</v>
      </c>
      <c r="D1414" s="1">
        <f>'RAS-funkcijski'!E120</f>
        <v>450000</v>
      </c>
      <c r="E1414" s="1">
        <v>0</v>
      </c>
      <c r="F1414" s="1">
        <v>0</v>
      </c>
      <c r="G1414" s="2">
        <f t="shared" si="24"/>
        <v>155990.76800000001</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2155000</v>
      </c>
      <c r="D1419" s="1">
        <f>'RAS-funkcijski'!E125</f>
        <v>1685000</v>
      </c>
      <c r="E1419" s="1">
        <v>0</v>
      </c>
      <c r="F1419" s="1">
        <v>0</v>
      </c>
      <c r="G1419" s="2">
        <f t="shared" si="24"/>
        <v>668525</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8245611</v>
      </c>
      <c r="D1423" s="1">
        <f>'RAS-funkcijski'!E129</f>
        <v>6590398.3599999994</v>
      </c>
      <c r="E1423" s="1">
        <v>0</v>
      </c>
      <c r="F1423" s="1">
        <v>0</v>
      </c>
      <c r="G1423" s="2">
        <f t="shared" si="24"/>
        <v>2678300.9649999999</v>
      </c>
      <c r="H1423" s="2">
        <f t="shared" si="27"/>
        <v>0.35999999940395355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2640642</v>
      </c>
      <c r="D1429" s="1">
        <f>'RAS-funkcijski'!E135</f>
        <v>2825538.29</v>
      </c>
      <c r="E1429" s="1">
        <v>0</v>
      </c>
      <c r="F1429" s="1">
        <v>0</v>
      </c>
      <c r="G1429" s="2">
        <f t="shared" si="24"/>
        <v>1086215.1339800002</v>
      </c>
      <c r="H1429" s="2">
        <f t="shared" si="27"/>
        <v>0.2900000000372529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5604969</v>
      </c>
      <c r="D1432" s="1">
        <f>'RAS-funkcijski'!E138</f>
        <v>3764860.07</v>
      </c>
      <c r="E1432" s="1">
        <v>0</v>
      </c>
      <c r="F1432" s="1">
        <v>0</v>
      </c>
      <c r="G1432" s="2">
        <f t="shared" si="24"/>
        <v>1760048.34476</v>
      </c>
      <c r="H1432" s="2">
        <f t="shared" si="27"/>
        <v>6.9999999832361937E-2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83222532</v>
      </c>
      <c r="D1435" s="13">
        <f>'RAS-funkcijski'!E141</f>
        <v>71395581.280000001</v>
      </c>
      <c r="E1435" s="13">
        <v>0</v>
      </c>
      <c r="F1435" s="13">
        <v>0</v>
      </c>
      <c r="G1435" s="14">
        <f t="shared" si="24"/>
        <v>30963876.154720001</v>
      </c>
      <c r="H1435" s="14">
        <f t="shared" si="27"/>
        <v>0.2800000011920929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1066509.48</v>
      </c>
      <c r="D1436" s="6">
        <f>'P-VRIO'!E5</f>
        <v>3628331.12</v>
      </c>
      <c r="E1436" s="6">
        <v>0</v>
      </c>
      <c r="F1436" s="6">
        <v>0</v>
      </c>
      <c r="G1436" s="7">
        <f t="shared" si="24"/>
        <v>8323.1717200000003</v>
      </c>
      <c r="H1436" s="7">
        <f t="shared" si="27"/>
        <v>0.60000000009313226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520292.62</v>
      </c>
      <c r="D1437" s="1">
        <f>'P-VRIO'!E6</f>
        <v>0</v>
      </c>
      <c r="E1437" s="1">
        <v>0</v>
      </c>
      <c r="F1437" s="1">
        <v>0</v>
      </c>
      <c r="G1437" s="2">
        <f t="shared" si="24"/>
        <v>1040.5852400000001</v>
      </c>
      <c r="H1437" s="2">
        <f t="shared" si="27"/>
        <v>0.38000000000465661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520292.62</v>
      </c>
      <c r="D1438" s="1">
        <f>'P-VRIO'!E7</f>
        <v>0</v>
      </c>
      <c r="E1438" s="1">
        <v>0</v>
      </c>
      <c r="F1438" s="1">
        <v>0</v>
      </c>
      <c r="G1438" s="2">
        <f t="shared" si="24"/>
        <v>1560.8778600000001</v>
      </c>
      <c r="H1438" s="2">
        <f t="shared" si="27"/>
        <v>0.38000000000465661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520292.62</v>
      </c>
      <c r="D1439" s="1">
        <f>'P-VRIO'!E8</f>
        <v>0</v>
      </c>
      <c r="E1439" s="1">
        <v>0</v>
      </c>
      <c r="F1439" s="1">
        <v>0</v>
      </c>
      <c r="G1439" s="2">
        <f t="shared" si="24"/>
        <v>2081.1704800000002</v>
      </c>
      <c r="H1439" s="2">
        <f t="shared" si="27"/>
        <v>0.38000000000465661</v>
      </c>
      <c r="I1439" s="10">
        <f t="shared" ref="I1439:I1444" si="28">G1439*H1439</f>
        <v>790.84478240969133</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546216.86</v>
      </c>
      <c r="D1453" s="1">
        <f>'P-VRIO'!E22</f>
        <v>3628331.12</v>
      </c>
      <c r="E1453" s="1">
        <v>0</v>
      </c>
      <c r="F1453" s="1">
        <v>0</v>
      </c>
      <c r="G1453" s="2">
        <f t="shared" si="24"/>
        <v>140451.82379999998</v>
      </c>
      <c r="H1453" s="2">
        <f t="shared" si="27"/>
        <v>0.26000000012572855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546216.86</v>
      </c>
      <c r="D1454" s="1">
        <f>'P-VRIO'!E23</f>
        <v>3628331.12</v>
      </c>
      <c r="E1454" s="1">
        <v>0</v>
      </c>
      <c r="F1454" s="1">
        <v>0</v>
      </c>
      <c r="G1454" s="2">
        <f t="shared" si="24"/>
        <v>148254.7029</v>
      </c>
      <c r="H1454" s="2">
        <f t="shared" si="27"/>
        <v>0.26000000012572855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546216.86</v>
      </c>
      <c r="D1456" s="1">
        <f>'P-VRIO'!E25</f>
        <v>3628331.12</v>
      </c>
      <c r="E1456" s="1">
        <v>0</v>
      </c>
      <c r="F1456" s="1">
        <v>0</v>
      </c>
      <c r="G1456" s="2">
        <f t="shared" si="24"/>
        <v>163860.46110000001</v>
      </c>
      <c r="H1456" s="2">
        <f t="shared" si="27"/>
        <v>0.26000000012572855</v>
      </c>
      <c r="I1456" s="10">
        <f t="shared" si="30"/>
        <v>42603.719906601938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2691989.85</v>
      </c>
      <c r="D1480" s="6"/>
      <c r="E1480" s="6">
        <v>0</v>
      </c>
      <c r="F1480" s="6">
        <v>0</v>
      </c>
      <c r="G1480" s="7">
        <f t="shared" ref="G1480:G1580" si="34">B1480/1000*C1480</f>
        <v>2691.9898499999999</v>
      </c>
      <c r="H1480" s="7">
        <f t="shared" ref="H1480:H1580" si="35">ABS(C1480-ROUND(C1480,0))</f>
        <v>0.14999999990686774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94283450.49000001</v>
      </c>
      <c r="D1481" s="1">
        <v>0</v>
      </c>
      <c r="E1481" s="1">
        <v>0</v>
      </c>
      <c r="F1481" s="1">
        <v>0</v>
      </c>
      <c r="G1481" s="2">
        <f t="shared" si="34"/>
        <v>188566.90098000003</v>
      </c>
      <c r="H1481" s="2">
        <f t="shared" si="35"/>
        <v>0.49000000953674316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73694254.500000015</v>
      </c>
      <c r="D1483" s="1">
        <v>0</v>
      </c>
      <c r="E1483" s="1">
        <v>0</v>
      </c>
      <c r="F1483" s="1">
        <v>0</v>
      </c>
      <c r="G1483" s="2">
        <f t="shared" si="34"/>
        <v>294777.01800000004</v>
      </c>
      <c r="H1483" s="2">
        <f t="shared" si="35"/>
        <v>0.49999998509883881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17040425.550000001</v>
      </c>
      <c r="D1484" s="1">
        <v>0</v>
      </c>
      <c r="E1484" s="1">
        <v>0</v>
      </c>
      <c r="F1484" s="1">
        <v>0</v>
      </c>
      <c r="G1484" s="2">
        <f t="shared" si="34"/>
        <v>85202.12775</v>
      </c>
      <c r="H1484" s="2">
        <f t="shared" si="35"/>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24639794.43</v>
      </c>
      <c r="D1485" s="1">
        <v>0</v>
      </c>
      <c r="E1485" s="1">
        <v>0</v>
      </c>
      <c r="F1485" s="1">
        <v>0</v>
      </c>
      <c r="G1485" s="2">
        <f t="shared" si="34"/>
        <v>147838.76658</v>
      </c>
      <c r="H1485" s="2">
        <f t="shared" si="35"/>
        <v>0.42999999970197678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82732.17</v>
      </c>
      <c r="D1486" s="1">
        <v>0</v>
      </c>
      <c r="E1486" s="1">
        <v>0</v>
      </c>
      <c r="F1486" s="1">
        <v>0</v>
      </c>
      <c r="G1486" s="2">
        <f t="shared" si="34"/>
        <v>579.12518999999998</v>
      </c>
      <c r="H1486" s="2">
        <f t="shared" si="35"/>
        <v>0.16999999999825377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2887537.2</v>
      </c>
      <c r="D1487" s="1">
        <v>0</v>
      </c>
      <c r="E1487" s="1">
        <v>0</v>
      </c>
      <c r="F1487" s="1">
        <v>0</v>
      </c>
      <c r="G1487" s="2">
        <f t="shared" si="34"/>
        <v>23100.297600000002</v>
      </c>
      <c r="H1487" s="2">
        <f t="shared" si="35"/>
        <v>0.20000000018626451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7525812.0899999999</v>
      </c>
      <c r="D1489" s="1">
        <v>0</v>
      </c>
      <c r="E1489" s="1">
        <v>0</v>
      </c>
      <c r="F1489" s="1">
        <v>0</v>
      </c>
      <c r="G1489" s="2">
        <f t="shared" si="34"/>
        <v>75258.120899999994</v>
      </c>
      <c r="H1489" s="2">
        <f t="shared" si="35"/>
        <v>8.9999999850988388E-2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14827976.74</v>
      </c>
      <c r="D1490" s="1">
        <v>0</v>
      </c>
      <c r="E1490" s="1">
        <v>0</v>
      </c>
      <c r="F1490" s="1">
        <v>0</v>
      </c>
      <c r="G1490" s="2">
        <f t="shared" si="34"/>
        <v>163107.74414</v>
      </c>
      <c r="H1490" s="2">
        <f t="shared" si="35"/>
        <v>0.25999999977648258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6689976.3200000003</v>
      </c>
      <c r="D1491" s="1">
        <v>0</v>
      </c>
      <c r="E1491" s="1">
        <v>0</v>
      </c>
      <c r="F1491" s="1">
        <v>0</v>
      </c>
      <c r="G1491" s="2">
        <f t="shared" si="34"/>
        <v>80279.715840000004</v>
      </c>
      <c r="H1491" s="2">
        <f t="shared" si="35"/>
        <v>0.32000000029802322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20054093</v>
      </c>
      <c r="D1492" s="1">
        <v>0</v>
      </c>
      <c r="E1492" s="1">
        <v>0</v>
      </c>
      <c r="F1492" s="1">
        <v>0</v>
      </c>
      <c r="G1492" s="2">
        <f t="shared" si="34"/>
        <v>260703.209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535102.99</v>
      </c>
      <c r="D1493" s="1">
        <v>0</v>
      </c>
      <c r="E1493" s="1">
        <v>0</v>
      </c>
      <c r="F1493" s="1">
        <v>0</v>
      </c>
      <c r="G1493" s="2">
        <f t="shared" si="34"/>
        <v>7491.4418599999999</v>
      </c>
      <c r="H1493" s="2">
        <f t="shared" si="35"/>
        <v>1.0000000009313226E-2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535102.99</v>
      </c>
      <c r="D1497" s="1">
        <v>0</v>
      </c>
      <c r="E1497" s="1">
        <v>0</v>
      </c>
      <c r="F1497" s="1">
        <v>0</v>
      </c>
      <c r="G1497" s="2">
        <f t="shared" si="34"/>
        <v>9631.8538199999984</v>
      </c>
      <c r="H1497" s="2">
        <f t="shared" si="35"/>
        <v>1.0000000009313226E-2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92933934.549999997</v>
      </c>
      <c r="D1499" s="1">
        <v>0</v>
      </c>
      <c r="E1499" s="1">
        <v>0</v>
      </c>
      <c r="F1499" s="1">
        <v>0</v>
      </c>
      <c r="G1499" s="2">
        <f t="shared" si="34"/>
        <v>1858678.6909999999</v>
      </c>
      <c r="H1499" s="2">
        <f t="shared" si="35"/>
        <v>0.45000000298023224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74205777.519999996</v>
      </c>
      <c r="D1501" s="1">
        <v>0</v>
      </c>
      <c r="E1501" s="1">
        <v>0</v>
      </c>
      <c r="F1501" s="1">
        <v>0</v>
      </c>
      <c r="G1501" s="2">
        <f t="shared" si="34"/>
        <v>1632527.1054399998</v>
      </c>
      <c r="H1501" s="2">
        <f t="shared" si="35"/>
        <v>0.48000000417232513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17040425.550000001</v>
      </c>
      <c r="D1502" s="1">
        <v>0</v>
      </c>
      <c r="E1502" s="1">
        <v>0</v>
      </c>
      <c r="F1502" s="1">
        <v>0</v>
      </c>
      <c r="G1502" s="2">
        <f t="shared" si="34"/>
        <v>391929.78765000001</v>
      </c>
      <c r="H1502" s="2">
        <f t="shared" si="35"/>
        <v>0.44999999925494194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24885053.649999999</v>
      </c>
      <c r="D1503" s="1">
        <v>0</v>
      </c>
      <c r="E1503" s="1">
        <v>0</v>
      </c>
      <c r="F1503" s="1">
        <v>0</v>
      </c>
      <c r="G1503" s="2">
        <f t="shared" si="34"/>
        <v>597241.28759999992</v>
      </c>
      <c r="H1503" s="2">
        <f t="shared" si="35"/>
        <v>0.35000000149011612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93231.98</v>
      </c>
      <c r="D1504" s="1">
        <v>0</v>
      </c>
      <c r="E1504" s="1">
        <v>0</v>
      </c>
      <c r="F1504" s="1">
        <v>0</v>
      </c>
      <c r="G1504" s="2">
        <f t="shared" si="34"/>
        <v>2330.7995000000001</v>
      </c>
      <c r="H1504" s="2">
        <f t="shared" si="35"/>
        <v>2.0000000004074536E-2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2887537.2</v>
      </c>
      <c r="D1505" s="1">
        <v>0</v>
      </c>
      <c r="E1505" s="1">
        <v>0</v>
      </c>
      <c r="F1505" s="1">
        <v>0</v>
      </c>
      <c r="G1505" s="2">
        <f t="shared" si="34"/>
        <v>75075.967199999999</v>
      </c>
      <c r="H1505" s="2">
        <f t="shared" si="35"/>
        <v>0.20000000018626451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7525812.0899999999</v>
      </c>
      <c r="D1507" s="1">
        <v>0</v>
      </c>
      <c r="E1507" s="1">
        <v>0</v>
      </c>
      <c r="F1507" s="1">
        <v>0</v>
      </c>
      <c r="G1507" s="2">
        <f t="shared" si="34"/>
        <v>210722.73852000001</v>
      </c>
      <c r="H1507" s="2">
        <f t="shared" si="35"/>
        <v>8.9999999850988388E-2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14827460.640000001</v>
      </c>
      <c r="D1508" s="1">
        <v>0</v>
      </c>
      <c r="E1508" s="1">
        <v>0</v>
      </c>
      <c r="F1508" s="1">
        <v>0</v>
      </c>
      <c r="G1508" s="2">
        <f t="shared" si="34"/>
        <v>429996.35856000002</v>
      </c>
      <c r="H1508" s="2">
        <f t="shared" si="35"/>
        <v>0.35999999940395355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6946256.4100000001</v>
      </c>
      <c r="D1509" s="1">
        <v>0</v>
      </c>
      <c r="E1509" s="1">
        <v>0</v>
      </c>
      <c r="F1509" s="1">
        <v>0</v>
      </c>
      <c r="G1509" s="2">
        <f t="shared" si="34"/>
        <v>208387.6923</v>
      </c>
      <c r="H1509" s="2">
        <f t="shared" si="35"/>
        <v>0.41000000014901161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18728157.030000001</v>
      </c>
      <c r="D1510" s="1">
        <v>0</v>
      </c>
      <c r="E1510" s="1">
        <v>0</v>
      </c>
      <c r="F1510" s="1">
        <v>0</v>
      </c>
      <c r="G1510" s="2">
        <f t="shared" si="34"/>
        <v>580572.86793000007</v>
      </c>
      <c r="H1510" s="2">
        <f t="shared" si="35"/>
        <v>3.0000001192092896E-2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4041505.7900000066</v>
      </c>
      <c r="D1517" s="1">
        <v>0</v>
      </c>
      <c r="E1517" s="1">
        <v>0</v>
      </c>
      <c r="F1517" s="1">
        <v>0</v>
      </c>
      <c r="G1517" s="2">
        <f t="shared" si="34"/>
        <v>153577.22002000024</v>
      </c>
      <c r="H1517" s="2">
        <f t="shared" si="35"/>
        <v>0.20999999344348907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462299.22</v>
      </c>
      <c r="D1518" s="1">
        <v>0</v>
      </c>
      <c r="E1518" s="1">
        <v>0</v>
      </c>
      <c r="F1518" s="1">
        <v>0</v>
      </c>
      <c r="G1518" s="2">
        <f t="shared" si="34"/>
        <v>18029.669579999998</v>
      </c>
      <c r="H1518" s="2">
        <f t="shared" si="35"/>
        <v>0.21999999997206032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235894.22</v>
      </c>
      <c r="D1524" s="1">
        <v>0</v>
      </c>
      <c r="E1524" s="1">
        <v>0</v>
      </c>
      <c r="F1524" s="1">
        <v>0</v>
      </c>
      <c r="G1524" s="2">
        <f t="shared" si="34"/>
        <v>10615.2399</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235894.22</v>
      </c>
      <c r="D1530" s="1">
        <v>0</v>
      </c>
      <c r="E1530" s="1">
        <v>0</v>
      </c>
      <c r="F1530" s="1">
        <v>0</v>
      </c>
      <c r="G1530" s="2">
        <f t="shared" si="34"/>
        <v>12030.605219999999</v>
      </c>
      <c r="H1530" s="2">
        <f t="shared" si="35"/>
        <v>0.22000000000116415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234299.04</v>
      </c>
      <c r="D1531" s="1">
        <v>0</v>
      </c>
      <c r="E1531" s="1">
        <v>0</v>
      </c>
      <c r="F1531" s="1">
        <v>0</v>
      </c>
      <c r="G1531" s="2">
        <f t="shared" si="34"/>
        <v>12183.550079999999</v>
      </c>
      <c r="H1531" s="2">
        <f t="shared" si="35"/>
        <v>4.0000000008149073E-2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1595.18</v>
      </c>
      <c r="D1534" s="1">
        <v>0</v>
      </c>
      <c r="E1534" s="1">
        <v>0</v>
      </c>
      <c r="F1534" s="1">
        <v>0</v>
      </c>
      <c r="G1534" s="2">
        <f t="shared" si="34"/>
        <v>87.73490000000001</v>
      </c>
      <c r="H1534" s="2">
        <f t="shared" si="35"/>
        <v>0.18000000000006366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226405</v>
      </c>
      <c r="D1565" s="1">
        <v>0</v>
      </c>
      <c r="E1565" s="1">
        <v>0</v>
      </c>
      <c r="F1565" s="1">
        <v>0</v>
      </c>
      <c r="G1565" s="2">
        <f t="shared" si="34"/>
        <v>19470.829999999998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226405</v>
      </c>
      <c r="D1566" s="1">
        <v>0</v>
      </c>
      <c r="E1566" s="1">
        <v>0</v>
      </c>
      <c r="F1566" s="1">
        <v>0</v>
      </c>
      <c r="G1566" s="2">
        <f t="shared" si="34"/>
        <v>19697.234999999997</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3579206.5700000003</v>
      </c>
      <c r="D1576" s="1">
        <v>0</v>
      </c>
      <c r="E1576" s="1">
        <v>0</v>
      </c>
      <c r="F1576" s="1">
        <v>0</v>
      </c>
      <c r="G1576" s="2">
        <f t="shared" si="34"/>
        <v>347183.03729000007</v>
      </c>
      <c r="H1576" s="2">
        <f t="shared" si="35"/>
        <v>0.42999999970197678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1624662.79</v>
      </c>
      <c r="D1578" s="1">
        <v>0</v>
      </c>
      <c r="E1578" s="1">
        <v>0</v>
      </c>
      <c r="F1578" s="1">
        <v>0</v>
      </c>
      <c r="G1578" s="2">
        <f t="shared" si="34"/>
        <v>160841.61621000001</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1419440.79</v>
      </c>
      <c r="D1579" s="1">
        <v>0</v>
      </c>
      <c r="E1579" s="1">
        <v>0</v>
      </c>
      <c r="F1579" s="1">
        <v>0</v>
      </c>
      <c r="G1579" s="2">
        <f t="shared" si="34"/>
        <v>141944.079</v>
      </c>
      <c r="H1579" s="2">
        <f t="shared" si="35"/>
        <v>0.2099999999627471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535102.99</v>
      </c>
      <c r="D1580" s="13">
        <v>0</v>
      </c>
      <c r="E1580" s="13">
        <v>0</v>
      </c>
      <c r="F1580" s="13">
        <v>0</v>
      </c>
      <c r="G1580" s="14">
        <f t="shared" si="34"/>
        <v>54045.401990000006</v>
      </c>
      <c r="H1580" s="14">
        <f t="shared" si="35"/>
        <v>1.0000000009313226E-2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69" t="s">
        <v>3386</v>
      </c>
      <c r="B48" s="381" t="s">
        <v>3387</v>
      </c>
      <c r="C48" s="380"/>
      <c r="D48" s="4"/>
      <c r="E48" s="4"/>
      <c r="F48" s="4"/>
      <c r="G48" s="4"/>
      <c r="H48" s="4"/>
      <c r="I48" s="4"/>
      <c r="J48" s="4"/>
      <c r="K48" s="4"/>
      <c r="L48" s="4"/>
      <c r="M48" s="4"/>
      <c r="N48" s="4"/>
      <c r="O48" s="4"/>
      <c r="P48" s="4"/>
      <c r="Q48" s="4"/>
    </row>
    <row r="49" spans="1:17" ht="34.5" customHeight="1" x14ac:dyDescent="0.2">
      <c r="A49" s="269" t="s">
        <v>3388</v>
      </c>
      <c r="B49" s="379" t="s">
        <v>3389</v>
      </c>
      <c r="C49" s="380"/>
      <c r="D49" s="4"/>
      <c r="E49" s="4"/>
      <c r="F49" s="4"/>
      <c r="G49" s="4"/>
      <c r="H49" s="4"/>
      <c r="I49" s="4"/>
      <c r="J49" s="4"/>
      <c r="K49" s="4"/>
      <c r="L49" s="4"/>
      <c r="M49" s="4"/>
      <c r="N49" s="4"/>
      <c r="O49" s="4"/>
      <c r="P49" s="4"/>
      <c r="Q49" s="4"/>
    </row>
    <row r="50" spans="1:17" ht="34.5" customHeight="1" x14ac:dyDescent="0.2">
      <c r="A50" s="269" t="s">
        <v>3390</v>
      </c>
      <c r="B50" s="379" t="s">
        <v>3391</v>
      </c>
      <c r="C50" s="380"/>
      <c r="D50" s="4"/>
      <c r="E50" s="4"/>
      <c r="F50" s="4"/>
      <c r="G50" s="4"/>
      <c r="H50" s="4"/>
      <c r="I50" s="4"/>
      <c r="J50" s="4"/>
      <c r="K50" s="4"/>
      <c r="L50" s="4"/>
      <c r="M50" s="4"/>
      <c r="N50" s="4"/>
      <c r="O50" s="4"/>
      <c r="P50" s="4"/>
      <c r="Q50" s="4"/>
    </row>
    <row r="51" spans="1:17" ht="31.5" customHeight="1" x14ac:dyDescent="0.2">
      <c r="A51" s="311"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35732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2"/>
      <c r="F10" s="333" t="s">
        <v>36</v>
      </c>
      <c r="G10" s="33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7" t="s">
        <v>41</v>
      </c>
      <c r="C15" s="328"/>
      <c r="D15" s="328"/>
      <c r="E15" s="328"/>
      <c r="F15" s="329"/>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90459983</v>
      </c>
      <c r="I16" s="172">
        <f>'PR-RAS'!E6</f>
        <v>92123557.989999995</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61645604</v>
      </c>
      <c r="I17" s="172">
        <f>'PR-RAS'!E151</f>
        <v>64834388.059999995</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2552613</v>
      </c>
      <c r="I18" s="172">
        <f>'PR-RAS'!E645</f>
        <v>11597238.529999988</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394034338</v>
      </c>
      <c r="I20" s="175">
        <f>BILANCA!E7</f>
        <v>399864218.80000001</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70976730</v>
      </c>
      <c r="I21" s="177">
        <f>BILANCA!E68</f>
        <v>80754095.560000002</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2691990</v>
      </c>
      <c r="I22" s="177">
        <f>BILANCA!E176</f>
        <v>4041505.79</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462319078</v>
      </c>
      <c r="I23" s="179">
        <f>BILANCA!E237</f>
        <v>476576808.57000005</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10905213</v>
      </c>
      <c r="I24" s="175">
        <f>'RAS-funkcijski'!E5</f>
        <v>10095196.840000002</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29361466</v>
      </c>
      <c r="I25" s="177">
        <f>'RAS-funkcijski'!E35</f>
        <v>13283926.75</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2103129</v>
      </c>
      <c r="I26" s="177">
        <f>'RAS-funkcijski'!E88</f>
        <v>2302288.19</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6064577</v>
      </c>
      <c r="I27" s="177">
        <f>'RAS-funkcijski'!E114</f>
        <v>4302016.54</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83222532</v>
      </c>
      <c r="I28" s="181">
        <f>'RAS-funkcijski'!E141</f>
        <v>71395581.280000001</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1066509.48</v>
      </c>
      <c r="I29" s="175">
        <f>'P-VRIO'!E5</f>
        <v>3628331.12</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546216.86</v>
      </c>
      <c r="I30" s="177">
        <f>'P-VRIO'!E22</f>
        <v>3628331.12</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2691989.85</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4041505.7900000066</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462299.22</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3579206.5700000003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20" zoomScaleNormal="100" workbookViewId="0">
      <selection activeCell="E130" sqref="E13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90459983</v>
      </c>
      <c r="E6" s="53">
        <f>E7+E44+E50+E82+E106+E124+E133+E139</f>
        <v>92123557.989999995</v>
      </c>
      <c r="F6" s="54">
        <f t="shared" ref="F6:F131" si="0">IF(D6&lt;&gt;0,IF(E6/D6&gt;=100,"&gt;&gt;100",E6/D6*100),"-")</f>
        <v>101.83901757974019</v>
      </c>
    </row>
    <row r="7" spans="1:25" ht="12.75" customHeight="1" x14ac:dyDescent="0.2">
      <c r="A7" s="55">
        <v>61</v>
      </c>
      <c r="B7" s="307" t="s">
        <v>57</v>
      </c>
      <c r="C7" s="52" t="s">
        <v>58</v>
      </c>
      <c r="D7" s="53">
        <f t="shared" ref="D7:E7" si="1">D8+D17+D23+D29+D37+D40</f>
        <v>34176429</v>
      </c>
      <c r="E7" s="53">
        <f t="shared" si="1"/>
        <v>39408654.269999996</v>
      </c>
      <c r="F7" s="54">
        <f t="shared" si="0"/>
        <v>115.30945573629121</v>
      </c>
    </row>
    <row r="8" spans="1:25" ht="12.75" customHeight="1" x14ac:dyDescent="0.2">
      <c r="A8" s="55">
        <v>611</v>
      </c>
      <c r="B8" s="87" t="s">
        <v>59</v>
      </c>
      <c r="C8" s="52" t="s">
        <v>60</v>
      </c>
      <c r="D8" s="53">
        <f t="shared" ref="D8:E8" si="2">SUM(D9:D14)-D15-D16</f>
        <v>30349314</v>
      </c>
      <c r="E8" s="53">
        <f t="shared" si="2"/>
        <v>34774932.879999995</v>
      </c>
      <c r="F8" s="54">
        <f t="shared" si="0"/>
        <v>114.58226989908238</v>
      </c>
    </row>
    <row r="9" spans="1:25" ht="12.75" customHeight="1" x14ac:dyDescent="0.2">
      <c r="A9" s="55">
        <v>6111</v>
      </c>
      <c r="B9" s="87" t="s">
        <v>61</v>
      </c>
      <c r="C9" s="52" t="s">
        <v>62</v>
      </c>
      <c r="D9" s="244">
        <v>27649897</v>
      </c>
      <c r="E9" s="244">
        <v>30883828.620000001</v>
      </c>
      <c r="F9" s="54">
        <f t="shared" si="0"/>
        <v>111.69599879522156</v>
      </c>
    </row>
    <row r="10" spans="1:25" ht="12.75" customHeight="1" x14ac:dyDescent="0.2">
      <c r="A10" s="55">
        <v>6112</v>
      </c>
      <c r="B10" s="87" t="s">
        <v>63</v>
      </c>
      <c r="C10" s="52" t="s">
        <v>64</v>
      </c>
      <c r="D10" s="244">
        <v>4179624</v>
      </c>
      <c r="E10" s="244">
        <v>4531352.09</v>
      </c>
      <c r="F10" s="54">
        <f t="shared" si="0"/>
        <v>108.41530458242177</v>
      </c>
    </row>
    <row r="11" spans="1:25" ht="12.75" customHeight="1" x14ac:dyDescent="0.2">
      <c r="A11" s="55">
        <v>6113</v>
      </c>
      <c r="B11" s="87" t="s">
        <v>65</v>
      </c>
      <c r="C11" s="52" t="s">
        <v>66</v>
      </c>
      <c r="D11" s="244">
        <v>1205620</v>
      </c>
      <c r="E11" s="244">
        <v>1517834.73</v>
      </c>
      <c r="F11" s="54">
        <f t="shared" si="0"/>
        <v>125.89661170186295</v>
      </c>
    </row>
    <row r="12" spans="1:25" ht="12.75" customHeight="1" x14ac:dyDescent="0.2">
      <c r="A12" s="55">
        <v>6114</v>
      </c>
      <c r="B12" s="87" t="s">
        <v>67</v>
      </c>
      <c r="C12" s="52" t="s">
        <v>68</v>
      </c>
      <c r="D12" s="244">
        <v>2426389</v>
      </c>
      <c r="E12" s="244">
        <v>2538074.66</v>
      </c>
      <c r="F12" s="54">
        <f t="shared" si="0"/>
        <v>104.60295772854229</v>
      </c>
    </row>
    <row r="13" spans="1:25" ht="12.75" customHeight="1" x14ac:dyDescent="0.2">
      <c r="A13" s="55">
        <v>6115</v>
      </c>
      <c r="B13" s="87" t="s">
        <v>69</v>
      </c>
      <c r="C13" s="52" t="s">
        <v>70</v>
      </c>
      <c r="D13" s="244">
        <v>1434076</v>
      </c>
      <c r="E13" s="244">
        <v>1681978.04</v>
      </c>
      <c r="F13" s="54">
        <f t="shared" si="0"/>
        <v>117.28653432593529</v>
      </c>
    </row>
    <row r="14" spans="1:25" ht="12.75" customHeight="1" x14ac:dyDescent="0.2">
      <c r="A14" s="55">
        <v>6116</v>
      </c>
      <c r="B14" s="87" t="s">
        <v>71</v>
      </c>
      <c r="C14" s="52" t="s">
        <v>72</v>
      </c>
      <c r="D14" s="244"/>
      <c r="E14" s="244">
        <v>27308.61</v>
      </c>
      <c r="F14" s="54" t="str">
        <f t="shared" si="0"/>
        <v>-</v>
      </c>
    </row>
    <row r="15" spans="1:25" ht="12.75" customHeight="1" x14ac:dyDescent="0.2">
      <c r="A15" s="55">
        <v>6117</v>
      </c>
      <c r="B15" s="87" t="s">
        <v>73</v>
      </c>
      <c r="C15" s="52" t="s">
        <v>74</v>
      </c>
      <c r="D15" s="244">
        <v>6546292</v>
      </c>
      <c r="E15" s="244">
        <v>6405443.8700000001</v>
      </c>
      <c r="F15" s="54">
        <f t="shared" si="0"/>
        <v>97.84842885101979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3794009</v>
      </c>
      <c r="E23" s="53">
        <f t="shared" si="4"/>
        <v>4596365.28</v>
      </c>
      <c r="F23" s="54">
        <f t="shared" si="0"/>
        <v>121.14798040805914</v>
      </c>
    </row>
    <row r="24" spans="1:6" ht="12.75" customHeight="1" x14ac:dyDescent="0.2">
      <c r="A24" s="55">
        <v>6131</v>
      </c>
      <c r="B24" s="87" t="s">
        <v>91</v>
      </c>
      <c r="C24" s="52" t="s">
        <v>92</v>
      </c>
      <c r="D24" s="244">
        <v>20923</v>
      </c>
      <c r="E24" s="244">
        <v>151699.24</v>
      </c>
      <c r="F24" s="54">
        <f t="shared" si="0"/>
        <v>725.03579792572759</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3773086</v>
      </c>
      <c r="E27" s="244">
        <v>4444666.04</v>
      </c>
      <c r="F27" s="54">
        <f t="shared" si="0"/>
        <v>117.79922429544409</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33106</v>
      </c>
      <c r="E29" s="53">
        <f t="shared" si="5"/>
        <v>37356.11</v>
      </c>
      <c r="F29" s="54">
        <f t="shared" si="0"/>
        <v>112.83788437141304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18903</v>
      </c>
      <c r="E31" s="244">
        <v>25374.66</v>
      </c>
      <c r="F31" s="54">
        <f t="shared" si="0"/>
        <v>134.23615299158865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14203</v>
      </c>
      <c r="E33" s="244">
        <v>11981.45</v>
      </c>
      <c r="F33" s="54">
        <f t="shared" si="0"/>
        <v>84.358586214180107</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45809943</v>
      </c>
      <c r="E50" s="53">
        <f>E51+E54+E59+E62+E65+E68+E71+E74+E77</f>
        <v>39874696.230000004</v>
      </c>
      <c r="F50" s="54">
        <f t="shared" si="0"/>
        <v>87.043758666104438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39013750</v>
      </c>
      <c r="E59" s="53">
        <f t="shared" si="12"/>
        <v>36446885.609999999</v>
      </c>
      <c r="F59" s="54">
        <f t="shared" si="0"/>
        <v>93.42061609048092</v>
      </c>
    </row>
    <row r="60" spans="1:6" ht="24" x14ac:dyDescent="0.2">
      <c r="A60" s="55">
        <v>6331</v>
      </c>
      <c r="B60" s="88" t="s">
        <v>163</v>
      </c>
      <c r="C60" s="52" t="s">
        <v>164</v>
      </c>
      <c r="D60" s="244">
        <v>37303160</v>
      </c>
      <c r="E60" s="244">
        <v>35659315.18</v>
      </c>
      <c r="F60" s="54">
        <f t="shared" si="0"/>
        <v>95.593282660235758</v>
      </c>
    </row>
    <row r="61" spans="1:6" ht="24" x14ac:dyDescent="0.2">
      <c r="A61" s="55">
        <v>6332</v>
      </c>
      <c r="B61" s="88" t="s">
        <v>165</v>
      </c>
      <c r="C61" s="52" t="s">
        <v>166</v>
      </c>
      <c r="D61" s="244">
        <v>1710590</v>
      </c>
      <c r="E61" s="244">
        <v>787570.43</v>
      </c>
      <c r="F61" s="54">
        <f t="shared" si="0"/>
        <v>46.040864847801053</v>
      </c>
    </row>
    <row r="62" spans="1:6" ht="12.75" customHeight="1" x14ac:dyDescent="0.2">
      <c r="A62" s="55">
        <v>634</v>
      </c>
      <c r="B62" s="87" t="s">
        <v>167</v>
      </c>
      <c r="C62" s="52" t="s">
        <v>168</v>
      </c>
      <c r="D62" s="53">
        <f t="shared" ref="D62:E62" si="13">SUM(D63:D64)</f>
        <v>564809</v>
      </c>
      <c r="E62" s="53">
        <f t="shared" si="13"/>
        <v>693858.06</v>
      </c>
      <c r="F62" s="54">
        <f t="shared" si="0"/>
        <v>122.84826551984831</v>
      </c>
    </row>
    <row r="63" spans="1:6" ht="12.75" customHeight="1" x14ac:dyDescent="0.2">
      <c r="A63" s="55">
        <v>6341</v>
      </c>
      <c r="B63" s="87" t="s">
        <v>169</v>
      </c>
      <c r="C63" s="52" t="s">
        <v>170</v>
      </c>
      <c r="D63" s="244">
        <v>300719</v>
      </c>
      <c r="E63" s="244">
        <v>693858.06</v>
      </c>
      <c r="F63" s="54">
        <f t="shared" si="0"/>
        <v>230.73302983848708</v>
      </c>
    </row>
    <row r="64" spans="1:6" ht="12.75" customHeight="1" x14ac:dyDescent="0.2">
      <c r="A64" s="55">
        <v>6342</v>
      </c>
      <c r="B64" s="87" t="s">
        <v>171</v>
      </c>
      <c r="C64" s="52" t="s">
        <v>172</v>
      </c>
      <c r="D64" s="244">
        <v>264090</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SUM(D75:D76)</f>
        <v>6231384</v>
      </c>
      <c r="E74" s="53">
        <f t="shared" ref="E74" si="17">SUM(E75:E76)</f>
        <v>2733952.56</v>
      </c>
      <c r="F74" s="54">
        <f t="shared" si="0"/>
        <v>43.873922069318795</v>
      </c>
    </row>
    <row r="75" spans="1:6" ht="12.75" customHeight="1" x14ac:dyDescent="0.2">
      <c r="A75" s="55" t="s">
        <v>193</v>
      </c>
      <c r="B75" s="87" t="s">
        <v>194</v>
      </c>
      <c r="C75" s="52" t="s">
        <v>193</v>
      </c>
      <c r="D75" s="244">
        <v>3978423</v>
      </c>
      <c r="E75" s="244">
        <v>962848.26</v>
      </c>
      <c r="F75" s="54">
        <f>IF(D75&lt;&gt;0,IF(E75/D75&gt;=100,"&gt;&gt;100",E75/D75*100),"-")</f>
        <v>24.201756826762765</v>
      </c>
    </row>
    <row r="76" spans="1:6" ht="12.75" customHeight="1" x14ac:dyDescent="0.2">
      <c r="A76" s="55" t="s">
        <v>195</v>
      </c>
      <c r="B76" s="87" t="s">
        <v>196</v>
      </c>
      <c r="C76" s="52" t="s">
        <v>195</v>
      </c>
      <c r="D76" s="244">
        <v>2252961</v>
      </c>
      <c r="E76" s="244">
        <v>1771104.3</v>
      </c>
      <c r="F76" s="54">
        <f t="shared" si="0"/>
        <v>78.612292889224449</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3558663</v>
      </c>
      <c r="E82" s="53">
        <f t="shared" si="19"/>
        <v>3609260.25</v>
      </c>
      <c r="F82" s="54">
        <f t="shared" si="0"/>
        <v>101.42180504307376</v>
      </c>
    </row>
    <row r="83" spans="1:6" ht="12.75" customHeight="1" x14ac:dyDescent="0.2">
      <c r="A83" s="55">
        <v>641</v>
      </c>
      <c r="B83" s="87" t="s">
        <v>209</v>
      </c>
      <c r="C83" s="52" t="s">
        <v>210</v>
      </c>
      <c r="D83" s="53">
        <f t="shared" ref="D83:E83" si="20">SUM(D84:D90)</f>
        <v>1699</v>
      </c>
      <c r="E83" s="53">
        <f t="shared" si="20"/>
        <v>257.93</v>
      </c>
      <c r="F83" s="54">
        <f t="shared" si="0"/>
        <v>15.181283107710419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1699</v>
      </c>
      <c r="E85" s="244">
        <v>257.93</v>
      </c>
      <c r="F85" s="54">
        <f>IF(D85&lt;&gt;0,IF(E85/D85&gt;=100,"&gt;&gt;100",E85/D85*100),"-")</f>
        <v>15.181283107710419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3556964</v>
      </c>
      <c r="E91" s="53">
        <f t="shared" si="21"/>
        <v>3609002.32</v>
      </c>
      <c r="F91" s="54">
        <f t="shared" si="0"/>
        <v>101.46299821983015</v>
      </c>
    </row>
    <row r="92" spans="1:6" ht="12.75" customHeight="1" x14ac:dyDescent="0.2">
      <c r="A92" s="55">
        <v>6421</v>
      </c>
      <c r="B92" s="87" t="s">
        <v>227</v>
      </c>
      <c r="C92" s="52" t="s">
        <v>228</v>
      </c>
      <c r="D92" s="244">
        <v>110548</v>
      </c>
      <c r="E92" s="244">
        <v>116122.75</v>
      </c>
      <c r="F92" s="54">
        <f t="shared" si="0"/>
        <v>105.04283207294569</v>
      </c>
    </row>
    <row r="93" spans="1:6" ht="12.75" customHeight="1" x14ac:dyDescent="0.2">
      <c r="A93" s="55">
        <v>6422</v>
      </c>
      <c r="B93" s="87" t="s">
        <v>229</v>
      </c>
      <c r="C93" s="52" t="s">
        <v>230</v>
      </c>
      <c r="D93" s="244">
        <v>3322169</v>
      </c>
      <c r="E93" s="244">
        <v>2771287.9</v>
      </c>
      <c r="F93" s="54">
        <f t="shared" si="0"/>
        <v>83.41802900454492</v>
      </c>
    </row>
    <row r="94" spans="1:6" ht="12.75" customHeight="1" x14ac:dyDescent="0.2">
      <c r="A94" s="55">
        <v>6423</v>
      </c>
      <c r="B94" s="87" t="s">
        <v>231</v>
      </c>
      <c r="C94" s="52" t="s">
        <v>232</v>
      </c>
      <c r="D94" s="244">
        <v>124247</v>
      </c>
      <c r="E94" s="244">
        <v>721591.67</v>
      </c>
      <c r="F94" s="54">
        <f t="shared" si="0"/>
        <v>580.77190596151218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6402810</v>
      </c>
      <c r="E106" s="53">
        <f t="shared" si="23"/>
        <v>8512749.879999999</v>
      </c>
      <c r="F106" s="54">
        <f t="shared" si="0"/>
        <v>132.95334204825693</v>
      </c>
    </row>
    <row r="107" spans="1:6" ht="12.75" customHeight="1" x14ac:dyDescent="0.2">
      <c r="A107" s="55">
        <v>651</v>
      </c>
      <c r="B107" s="87" t="s">
        <v>257</v>
      </c>
      <c r="C107" s="52" t="s">
        <v>258</v>
      </c>
      <c r="D107" s="53">
        <f t="shared" ref="D107:E107" si="24">SUM(D108:D111)</f>
        <v>212595</v>
      </c>
      <c r="E107" s="53">
        <f t="shared" si="24"/>
        <v>140867.01999999999</v>
      </c>
      <c r="F107" s="54">
        <f t="shared" si="0"/>
        <v>66.260739904513272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197020</v>
      </c>
      <c r="E110" s="244">
        <v>112706.58</v>
      </c>
      <c r="F110" s="54">
        <f t="shared" si="0"/>
        <v>57.205654248299666</v>
      </c>
    </row>
    <row r="111" spans="1:6" ht="12.75" customHeight="1" x14ac:dyDescent="0.2">
      <c r="A111" s="55">
        <v>6514</v>
      </c>
      <c r="B111" s="87" t="s">
        <v>265</v>
      </c>
      <c r="C111" s="52" t="s">
        <v>266</v>
      </c>
      <c r="D111" s="244">
        <v>15575</v>
      </c>
      <c r="E111" s="244">
        <v>28160.44</v>
      </c>
      <c r="F111" s="54">
        <f t="shared" si="0"/>
        <v>180.80539325842696</v>
      </c>
    </row>
    <row r="112" spans="1:6" ht="12.75" customHeight="1" x14ac:dyDescent="0.2">
      <c r="A112" s="55">
        <v>652</v>
      </c>
      <c r="B112" s="87" t="s">
        <v>267</v>
      </c>
      <c r="C112" s="52" t="s">
        <v>268</v>
      </c>
      <c r="D112" s="53">
        <f t="shared" ref="D112:E112" si="25">SUM(D113:D119)</f>
        <v>1942488</v>
      </c>
      <c r="E112" s="53">
        <f t="shared" si="25"/>
        <v>2453762.2199999997</v>
      </c>
      <c r="F112" s="54">
        <f t="shared" si="0"/>
        <v>126.32058576423637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v>328377</v>
      </c>
      <c r="E115" s="244">
        <v>393810.08</v>
      </c>
      <c r="F115" s="54">
        <f t="shared" si="0"/>
        <v>119.92620676843995</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1614111</v>
      </c>
      <c r="E117" s="244">
        <v>2059952.14</v>
      </c>
      <c r="F117" s="54">
        <f t="shared" si="0"/>
        <v>127.62146717295155</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4247727</v>
      </c>
      <c r="E120" s="53">
        <f t="shared" si="26"/>
        <v>5918120.6399999997</v>
      </c>
      <c r="F120" s="54">
        <f t="shared" si="0"/>
        <v>139.32441138519494</v>
      </c>
    </row>
    <row r="121" spans="1:6" ht="12.75" customHeight="1" x14ac:dyDescent="0.2">
      <c r="A121" s="55">
        <v>6531</v>
      </c>
      <c r="B121" s="87" t="s">
        <v>285</v>
      </c>
      <c r="C121" s="52" t="s">
        <v>286</v>
      </c>
      <c r="D121" s="244">
        <v>1211186</v>
      </c>
      <c r="E121" s="244">
        <v>1458135.17</v>
      </c>
      <c r="F121" s="54">
        <f t="shared" si="0"/>
        <v>120.38903768702743</v>
      </c>
    </row>
    <row r="122" spans="1:6" ht="12.75" customHeight="1" x14ac:dyDescent="0.2">
      <c r="A122" s="55">
        <v>6532</v>
      </c>
      <c r="B122" s="87" t="s">
        <v>287</v>
      </c>
      <c r="C122" s="52" t="s">
        <v>288</v>
      </c>
      <c r="D122" s="244">
        <v>3036541</v>
      </c>
      <c r="E122" s="244">
        <v>4459985.47</v>
      </c>
      <c r="F122" s="54">
        <f t="shared" si="0"/>
        <v>146.87716945037133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431000</v>
      </c>
      <c r="E124" s="53">
        <f t="shared" si="27"/>
        <v>608622.76</v>
      </c>
      <c r="F124" s="54">
        <f t="shared" si="0"/>
        <v>141.21177726218096</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431000</v>
      </c>
      <c r="E128" s="53">
        <f t="shared" si="29"/>
        <v>608622.76</v>
      </c>
      <c r="F128" s="54">
        <f t="shared" si="0"/>
        <v>141.21177726218096</v>
      </c>
    </row>
    <row r="129" spans="1:6" ht="12.75" customHeight="1" x14ac:dyDescent="0.2">
      <c r="A129" s="55">
        <v>6631</v>
      </c>
      <c r="B129" s="88" t="s">
        <v>301</v>
      </c>
      <c r="C129" s="52" t="s">
        <v>302</v>
      </c>
      <c r="D129" s="244">
        <v>431000</v>
      </c>
      <c r="E129" s="244">
        <v>608622.76</v>
      </c>
      <c r="F129" s="54">
        <f t="shared" si="0"/>
        <v>141.21177726218096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81138</v>
      </c>
      <c r="E139" s="53">
        <f t="shared" si="33"/>
        <v>109574.6</v>
      </c>
      <c r="F139" s="54">
        <f t="shared" si="31"/>
        <v>135.04720352978876</v>
      </c>
    </row>
    <row r="140" spans="1:6" ht="12.75" customHeight="1" x14ac:dyDescent="0.2">
      <c r="A140" s="55">
        <v>681</v>
      </c>
      <c r="B140" s="87" t="s">
        <v>323</v>
      </c>
      <c r="C140" s="52" t="s">
        <v>324</v>
      </c>
      <c r="D140" s="53">
        <f t="shared" ref="D140:E140" si="34">SUM(D141:D149)</f>
        <v>81138</v>
      </c>
      <c r="E140" s="53">
        <f t="shared" si="34"/>
        <v>109574.6</v>
      </c>
      <c r="F140" s="54">
        <f t="shared" si="31"/>
        <v>135.04720352978876</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81138</v>
      </c>
      <c r="E149" s="244">
        <v>109574.6</v>
      </c>
      <c r="F149" s="54">
        <f t="shared" si="31"/>
        <v>135.04720352978876</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61645604</v>
      </c>
      <c r="E151" s="53">
        <f t="shared" si="35"/>
        <v>64834388.059999995</v>
      </c>
      <c r="F151" s="54">
        <f t="shared" si="31"/>
        <v>105.17276797223043</v>
      </c>
    </row>
    <row r="152" spans="1:6" ht="12.75" customHeight="1" x14ac:dyDescent="0.2">
      <c r="A152" s="55">
        <v>31</v>
      </c>
      <c r="B152" s="87" t="s">
        <v>346</v>
      </c>
      <c r="C152" s="52" t="s">
        <v>347</v>
      </c>
      <c r="D152" s="53">
        <f t="shared" ref="D152:E152" si="36">D153+D158+D159</f>
        <v>8296288</v>
      </c>
      <c r="E152" s="53">
        <f t="shared" si="36"/>
        <v>6725136.5</v>
      </c>
      <c r="F152" s="54">
        <f t="shared" si="31"/>
        <v>81.061994231637087</v>
      </c>
    </row>
    <row r="153" spans="1:6" ht="12.75" customHeight="1" x14ac:dyDescent="0.2">
      <c r="A153" s="55">
        <v>311</v>
      </c>
      <c r="B153" s="87" t="s">
        <v>348</v>
      </c>
      <c r="C153" s="52" t="s">
        <v>349</v>
      </c>
      <c r="D153" s="53">
        <f t="shared" ref="D153:E153" si="37">SUM(D154:D157)</f>
        <v>6792466</v>
      </c>
      <c r="E153" s="53">
        <f t="shared" si="37"/>
        <v>5472984.2199999997</v>
      </c>
      <c r="F153" s="54">
        <f t="shared" si="31"/>
        <v>80.574333680875242</v>
      </c>
    </row>
    <row r="154" spans="1:6" ht="12.75" customHeight="1" x14ac:dyDescent="0.2">
      <c r="A154" s="55">
        <v>3111</v>
      </c>
      <c r="B154" s="87" t="s">
        <v>350</v>
      </c>
      <c r="C154" s="52" t="s">
        <v>351</v>
      </c>
      <c r="D154" s="244">
        <v>6792466</v>
      </c>
      <c r="E154" s="244">
        <v>5472984.2199999997</v>
      </c>
      <c r="F154" s="54">
        <f t="shared" si="31"/>
        <v>80.574333680875242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484145</v>
      </c>
      <c r="E158" s="244">
        <v>419587.97</v>
      </c>
      <c r="F158" s="54">
        <f t="shared" si="31"/>
        <v>86.665765421516269</v>
      </c>
    </row>
    <row r="159" spans="1:6" ht="12.75" customHeight="1" x14ac:dyDescent="0.2">
      <c r="A159" s="55">
        <v>313</v>
      </c>
      <c r="B159" s="87" t="s">
        <v>360</v>
      </c>
      <c r="C159" s="52" t="s">
        <v>361</v>
      </c>
      <c r="D159" s="53">
        <f t="shared" ref="D159:E159" si="38">SUM(D160:D162)</f>
        <v>1019677</v>
      </c>
      <c r="E159" s="53">
        <f t="shared" si="38"/>
        <v>832564.31</v>
      </c>
      <c r="F159" s="54">
        <f t="shared" si="31"/>
        <v>81.649807733233189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1019677</v>
      </c>
      <c r="E161" s="244">
        <v>832564.31</v>
      </c>
      <c r="F161" s="54">
        <f t="shared" si="31"/>
        <v>81.649807733233189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17824222</v>
      </c>
      <c r="E163" s="53">
        <f t="shared" si="39"/>
        <v>20567379.23</v>
      </c>
      <c r="F163" s="54">
        <f t="shared" si="31"/>
        <v>115.39005309740868</v>
      </c>
    </row>
    <row r="164" spans="1:6" ht="12.75" customHeight="1" x14ac:dyDescent="0.2">
      <c r="A164" s="55">
        <v>321</v>
      </c>
      <c r="B164" s="87" t="s">
        <v>369</v>
      </c>
      <c r="C164" s="52" t="s">
        <v>370</v>
      </c>
      <c r="D164" s="53">
        <f t="shared" ref="D164:E164" si="40">SUM(D165:D168)</f>
        <v>374818</v>
      </c>
      <c r="E164" s="53">
        <f t="shared" si="40"/>
        <v>477058.16999999993</v>
      </c>
      <c r="F164" s="54">
        <f t="shared" si="31"/>
        <v>127.27728390845689</v>
      </c>
    </row>
    <row r="165" spans="1:6" ht="12.75" customHeight="1" x14ac:dyDescent="0.2">
      <c r="A165" s="55">
        <v>3211</v>
      </c>
      <c r="B165" s="87" t="s">
        <v>371</v>
      </c>
      <c r="C165" s="52" t="s">
        <v>372</v>
      </c>
      <c r="D165" s="244">
        <v>15844</v>
      </c>
      <c r="E165" s="244">
        <v>45591.73</v>
      </c>
      <c r="F165" s="54">
        <f t="shared" si="31"/>
        <v>287.75391315324413</v>
      </c>
    </row>
    <row r="166" spans="1:6" ht="12.75" customHeight="1" x14ac:dyDescent="0.2">
      <c r="A166" s="55">
        <v>3212</v>
      </c>
      <c r="B166" s="87" t="s">
        <v>373</v>
      </c>
      <c r="C166" s="52" t="s">
        <v>374</v>
      </c>
      <c r="D166" s="244">
        <v>304480</v>
      </c>
      <c r="E166" s="244">
        <v>308610.28999999998</v>
      </c>
      <c r="F166" s="54">
        <f t="shared" si="31"/>
        <v>101.35650617446137</v>
      </c>
    </row>
    <row r="167" spans="1:6" ht="12.75" customHeight="1" x14ac:dyDescent="0.2">
      <c r="A167" s="55">
        <v>3213</v>
      </c>
      <c r="B167" s="87" t="s">
        <v>375</v>
      </c>
      <c r="C167" s="52" t="s">
        <v>376</v>
      </c>
      <c r="D167" s="244">
        <v>54494</v>
      </c>
      <c r="E167" s="244">
        <v>122856.15</v>
      </c>
      <c r="F167" s="54">
        <f t="shared" si="31"/>
        <v>225.4489485080926</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2273098</v>
      </c>
      <c r="E169" s="53">
        <f t="shared" si="41"/>
        <v>2849462.12</v>
      </c>
      <c r="F169" s="54">
        <f t="shared" si="31"/>
        <v>125.35588522800161</v>
      </c>
    </row>
    <row r="170" spans="1:6" ht="12.75" customHeight="1" x14ac:dyDescent="0.2">
      <c r="A170" s="55">
        <v>3221</v>
      </c>
      <c r="B170" s="87" t="s">
        <v>381</v>
      </c>
      <c r="C170" s="52" t="s">
        <v>382</v>
      </c>
      <c r="D170" s="244">
        <v>185391</v>
      </c>
      <c r="E170" s="244">
        <v>143773.43</v>
      </c>
      <c r="F170" s="54">
        <f t="shared" si="31"/>
        <v>77.551461505682582</v>
      </c>
    </row>
    <row r="171" spans="1:6" ht="12.75" customHeight="1" x14ac:dyDescent="0.2">
      <c r="A171" s="55">
        <v>3222</v>
      </c>
      <c r="B171" s="87" t="s">
        <v>383</v>
      </c>
      <c r="C171" s="52" t="s">
        <v>384</v>
      </c>
      <c r="D171" s="244">
        <v>267689</v>
      </c>
      <c r="E171" s="244">
        <v>29482</v>
      </c>
      <c r="F171" s="54">
        <f t="shared" si="31"/>
        <v>11.013526891280554</v>
      </c>
    </row>
    <row r="172" spans="1:6" ht="12.75" customHeight="1" x14ac:dyDescent="0.2">
      <c r="A172" s="55">
        <v>3223</v>
      </c>
      <c r="B172" s="87" t="s">
        <v>385</v>
      </c>
      <c r="C172" s="52" t="s">
        <v>386</v>
      </c>
      <c r="D172" s="244">
        <v>1712668</v>
      </c>
      <c r="E172" s="244">
        <v>2600297.16</v>
      </c>
      <c r="F172" s="54">
        <f t="shared" si="31"/>
        <v>151.82727533882809</v>
      </c>
    </row>
    <row r="173" spans="1:6" ht="12.75" customHeight="1" x14ac:dyDescent="0.2">
      <c r="A173" s="55">
        <v>3224</v>
      </c>
      <c r="B173" s="87" t="s">
        <v>387</v>
      </c>
      <c r="C173" s="52" t="s">
        <v>388</v>
      </c>
      <c r="D173" s="244">
        <v>36337</v>
      </c>
      <c r="E173" s="244">
        <v>58700.82</v>
      </c>
      <c r="F173" s="54">
        <f t="shared" si="31"/>
        <v>161.54558714258195</v>
      </c>
    </row>
    <row r="174" spans="1:6" ht="12.75" customHeight="1" x14ac:dyDescent="0.2">
      <c r="A174" s="55">
        <v>3225</v>
      </c>
      <c r="B174" s="87" t="s">
        <v>389</v>
      </c>
      <c r="C174" s="52" t="s">
        <v>390</v>
      </c>
      <c r="D174" s="244">
        <v>41873</v>
      </c>
      <c r="E174" s="244">
        <v>6084.23</v>
      </c>
      <c r="F174" s="54">
        <f t="shared" si="31"/>
        <v>14.530198457239749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29140</v>
      </c>
      <c r="E176" s="244">
        <v>11124.48</v>
      </c>
      <c r="F176" s="54">
        <f t="shared" si="31"/>
        <v>38.175978037062457</v>
      </c>
    </row>
    <row r="177" spans="1:6" ht="12.75" customHeight="1" x14ac:dyDescent="0.2">
      <c r="A177" s="55">
        <v>323</v>
      </c>
      <c r="B177" s="87" t="s">
        <v>395</v>
      </c>
      <c r="C177" s="52" t="s">
        <v>396</v>
      </c>
      <c r="D177" s="53">
        <f t="shared" ref="D177:E177" si="42">SUM(D178:D186)</f>
        <v>10606267</v>
      </c>
      <c r="E177" s="53">
        <f t="shared" si="42"/>
        <v>12628136.209999999</v>
      </c>
      <c r="F177" s="54">
        <f t="shared" si="31"/>
        <v>119.0629673003706</v>
      </c>
    </row>
    <row r="178" spans="1:6" ht="12.75" customHeight="1" x14ac:dyDescent="0.2">
      <c r="A178" s="55">
        <v>3231</v>
      </c>
      <c r="B178" s="87" t="s">
        <v>397</v>
      </c>
      <c r="C178" s="52" t="s">
        <v>398</v>
      </c>
      <c r="D178" s="244">
        <v>255500</v>
      </c>
      <c r="E178" s="244">
        <v>232446.39</v>
      </c>
      <c r="F178" s="54">
        <f t="shared" si="31"/>
        <v>90.977060665362046</v>
      </c>
    </row>
    <row r="179" spans="1:6" ht="12.75" customHeight="1" x14ac:dyDescent="0.2">
      <c r="A179" s="55">
        <v>3232</v>
      </c>
      <c r="B179" s="87" t="s">
        <v>399</v>
      </c>
      <c r="C179" s="52" t="s">
        <v>400</v>
      </c>
      <c r="D179" s="244">
        <v>5201058</v>
      </c>
      <c r="E179" s="244">
        <v>7017646.71</v>
      </c>
      <c r="F179" s="54">
        <f t="shared" si="31"/>
        <v>134.92729190868474</v>
      </c>
    </row>
    <row r="180" spans="1:6" ht="12.75" customHeight="1" x14ac:dyDescent="0.2">
      <c r="A180" s="55">
        <v>3233</v>
      </c>
      <c r="B180" s="87" t="s">
        <v>401</v>
      </c>
      <c r="C180" s="52" t="s">
        <v>402</v>
      </c>
      <c r="D180" s="244">
        <v>825571</v>
      </c>
      <c r="E180" s="244">
        <v>739723.12</v>
      </c>
      <c r="F180" s="54">
        <f t="shared" si="31"/>
        <v>89.60139345979934</v>
      </c>
    </row>
    <row r="181" spans="1:6" ht="12.75" customHeight="1" x14ac:dyDescent="0.2">
      <c r="A181" s="55">
        <v>3234</v>
      </c>
      <c r="B181" s="87" t="s">
        <v>403</v>
      </c>
      <c r="C181" s="52" t="s">
        <v>404</v>
      </c>
      <c r="D181" s="244">
        <v>1469791</v>
      </c>
      <c r="E181" s="244">
        <v>2123194.4700000002</v>
      </c>
      <c r="F181" s="54">
        <f t="shared" si="31"/>
        <v>144.45553619528221</v>
      </c>
    </row>
    <row r="182" spans="1:6" ht="12.75" customHeight="1" x14ac:dyDescent="0.2">
      <c r="A182" s="55">
        <v>3235</v>
      </c>
      <c r="B182" s="87" t="s">
        <v>405</v>
      </c>
      <c r="C182" s="52" t="s">
        <v>406</v>
      </c>
      <c r="D182" s="244">
        <v>62750</v>
      </c>
      <c r="E182" s="244">
        <v>57750</v>
      </c>
      <c r="F182" s="54">
        <f t="shared" si="31"/>
        <v>92.031872509960152</v>
      </c>
    </row>
    <row r="183" spans="1:6" ht="12.75" customHeight="1" x14ac:dyDescent="0.2">
      <c r="A183" s="55">
        <v>3236</v>
      </c>
      <c r="B183" s="87" t="s">
        <v>407</v>
      </c>
      <c r="C183" s="52" t="s">
        <v>408</v>
      </c>
      <c r="D183" s="244">
        <v>152132</v>
      </c>
      <c r="E183" s="244">
        <v>130886.26</v>
      </c>
      <c r="F183" s="54">
        <f t="shared" si="31"/>
        <v>86.034667262640326</v>
      </c>
    </row>
    <row r="184" spans="1:6" ht="12.75" customHeight="1" x14ac:dyDescent="0.2">
      <c r="A184" s="55">
        <v>3237</v>
      </c>
      <c r="B184" s="87" t="s">
        <v>409</v>
      </c>
      <c r="C184" s="52" t="s">
        <v>410</v>
      </c>
      <c r="D184" s="244">
        <v>2056140</v>
      </c>
      <c r="E184" s="244">
        <v>1601630.29</v>
      </c>
      <c r="F184" s="54">
        <f t="shared" si="31"/>
        <v>77.895001799488355</v>
      </c>
    </row>
    <row r="185" spans="1:6" ht="12.75" customHeight="1" x14ac:dyDescent="0.2">
      <c r="A185" s="55">
        <v>3238</v>
      </c>
      <c r="B185" s="87" t="s">
        <v>411</v>
      </c>
      <c r="C185" s="52" t="s">
        <v>412</v>
      </c>
      <c r="D185" s="244">
        <v>206782</v>
      </c>
      <c r="E185" s="244">
        <v>288892.15000000002</v>
      </c>
      <c r="F185" s="54">
        <f t="shared" si="31"/>
        <v>139.70855780483794</v>
      </c>
    </row>
    <row r="186" spans="1:6" ht="12.75" customHeight="1" x14ac:dyDescent="0.2">
      <c r="A186" s="55">
        <v>3239</v>
      </c>
      <c r="B186" s="87" t="s">
        <v>413</v>
      </c>
      <c r="C186" s="52" t="s">
        <v>414</v>
      </c>
      <c r="D186" s="244">
        <v>376543</v>
      </c>
      <c r="E186" s="244">
        <v>435966.82</v>
      </c>
      <c r="F186" s="54">
        <f t="shared" si="31"/>
        <v>115.78141673062572</v>
      </c>
    </row>
    <row r="187" spans="1:6" ht="12.75" customHeight="1" x14ac:dyDescent="0.2">
      <c r="A187" s="55">
        <v>324</v>
      </c>
      <c r="B187" s="87" t="s">
        <v>415</v>
      </c>
      <c r="C187" s="52" t="s">
        <v>416</v>
      </c>
      <c r="D187" s="244">
        <v>6119</v>
      </c>
      <c r="E187" s="244">
        <v>16269.2</v>
      </c>
      <c r="F187" s="54">
        <f t="shared" si="31"/>
        <v>265.880045759111</v>
      </c>
    </row>
    <row r="188" spans="1:6" ht="12.75" customHeight="1" x14ac:dyDescent="0.2">
      <c r="A188" s="55">
        <v>329</v>
      </c>
      <c r="B188" s="87" t="s">
        <v>417</v>
      </c>
      <c r="C188" s="52" t="s">
        <v>418</v>
      </c>
      <c r="D188" s="53">
        <f t="shared" ref="D188:E188" si="43">SUM(D189:D195)</f>
        <v>4563920</v>
      </c>
      <c r="E188" s="53">
        <f t="shared" si="43"/>
        <v>4596453.53</v>
      </c>
      <c r="F188" s="54">
        <f t="shared" si="31"/>
        <v>100.71284181142528</v>
      </c>
    </row>
    <row r="189" spans="1:6" ht="12.75" customHeight="1" x14ac:dyDescent="0.2">
      <c r="A189" s="55">
        <v>3291</v>
      </c>
      <c r="B189" s="234" t="s">
        <v>419</v>
      </c>
      <c r="C189" s="52" t="s">
        <v>420</v>
      </c>
      <c r="D189" s="244">
        <v>705174</v>
      </c>
      <c r="E189" s="244">
        <v>213496.07</v>
      </c>
      <c r="F189" s="54">
        <f t="shared" si="31"/>
        <v>30.275658206343397</v>
      </c>
    </row>
    <row r="190" spans="1:6" ht="12.75" customHeight="1" x14ac:dyDescent="0.2">
      <c r="A190" s="55">
        <v>3292</v>
      </c>
      <c r="B190" s="87" t="s">
        <v>421</v>
      </c>
      <c r="C190" s="52" t="s">
        <v>422</v>
      </c>
      <c r="D190" s="244">
        <v>136280</v>
      </c>
      <c r="E190" s="244">
        <v>194522.36</v>
      </c>
      <c r="F190" s="54">
        <f t="shared" si="31"/>
        <v>142.73727619606692</v>
      </c>
    </row>
    <row r="191" spans="1:6" ht="12.75" customHeight="1" x14ac:dyDescent="0.2">
      <c r="A191" s="55">
        <v>3293</v>
      </c>
      <c r="B191" s="87" t="s">
        <v>423</v>
      </c>
      <c r="C191" s="52" t="s">
        <v>424</v>
      </c>
      <c r="D191" s="244">
        <v>567259</v>
      </c>
      <c r="E191" s="244">
        <v>1085835.1100000001</v>
      </c>
      <c r="F191" s="54">
        <f t="shared" si="31"/>
        <v>191.41787261198149</v>
      </c>
    </row>
    <row r="192" spans="1:6" ht="12.75" customHeight="1" x14ac:dyDescent="0.2">
      <c r="A192" s="55">
        <v>3294</v>
      </c>
      <c r="B192" s="87" t="s">
        <v>425</v>
      </c>
      <c r="C192" s="52" t="s">
        <v>426</v>
      </c>
      <c r="D192" s="244">
        <v>64307</v>
      </c>
      <c r="E192" s="244">
        <v>50092.51</v>
      </c>
      <c r="F192" s="54">
        <f t="shared" si="31"/>
        <v>77.895890027524231</v>
      </c>
    </row>
    <row r="193" spans="1:6" ht="12.75" customHeight="1" x14ac:dyDescent="0.2">
      <c r="A193" s="55">
        <v>3295</v>
      </c>
      <c r="B193" s="87" t="s">
        <v>427</v>
      </c>
      <c r="C193" s="52" t="s">
        <v>428</v>
      </c>
      <c r="D193" s="244">
        <v>336323</v>
      </c>
      <c r="E193" s="244">
        <v>350578.02</v>
      </c>
      <c r="F193" s="54">
        <f t="shared" si="31"/>
        <v>104.23849097445017</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2754577</v>
      </c>
      <c r="E195" s="244">
        <v>2701929.46</v>
      </c>
      <c r="F195" s="54">
        <f t="shared" si="31"/>
        <v>98.088725056515031</v>
      </c>
    </row>
    <row r="196" spans="1:6" ht="12.75" customHeight="1" x14ac:dyDescent="0.2">
      <c r="A196" s="55">
        <v>34</v>
      </c>
      <c r="B196" s="234" t="s">
        <v>433</v>
      </c>
      <c r="C196" s="52" t="s">
        <v>434</v>
      </c>
      <c r="D196" s="53">
        <f t="shared" ref="D196:E196" si="44">D197+D202+D210</f>
        <v>154613</v>
      </c>
      <c r="E196" s="53">
        <f t="shared" si="44"/>
        <v>80191.520000000004</v>
      </c>
      <c r="F196" s="54">
        <f t="shared" si="31"/>
        <v>51.86596211185347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154613</v>
      </c>
      <c r="E210" s="53">
        <f t="shared" si="47"/>
        <v>80191.520000000004</v>
      </c>
      <c r="F210" s="54">
        <f t="shared" si="31"/>
        <v>51.86596211185347</v>
      </c>
    </row>
    <row r="211" spans="1:6" ht="12.75" customHeight="1" x14ac:dyDescent="0.2">
      <c r="A211" s="55">
        <v>3431</v>
      </c>
      <c r="B211" s="234" t="s">
        <v>463</v>
      </c>
      <c r="C211" s="52" t="s">
        <v>464</v>
      </c>
      <c r="D211" s="244">
        <v>74879</v>
      </c>
      <c r="E211" s="244">
        <v>67579.820000000007</v>
      </c>
      <c r="F211" s="54">
        <f t="shared" si="31"/>
        <v>90.252033280358987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240</v>
      </c>
      <c r="E213" s="244"/>
      <c r="F213" s="54">
        <f t="shared" si="31"/>
        <v>0</v>
      </c>
    </row>
    <row r="214" spans="1:6" ht="12.75" customHeight="1" x14ac:dyDescent="0.2">
      <c r="A214" s="55">
        <v>3434</v>
      </c>
      <c r="B214" s="87" t="s">
        <v>469</v>
      </c>
      <c r="C214" s="52" t="s">
        <v>470</v>
      </c>
      <c r="D214" s="244">
        <v>79494</v>
      </c>
      <c r="E214" s="244">
        <v>12611.7</v>
      </c>
      <c r="F214" s="54">
        <f t="shared" si="31"/>
        <v>15.86497094120311</v>
      </c>
    </row>
    <row r="215" spans="1:6" ht="12.75" customHeight="1" x14ac:dyDescent="0.2">
      <c r="A215" s="55">
        <v>35</v>
      </c>
      <c r="B215" s="87" t="s">
        <v>471</v>
      </c>
      <c r="C215" s="52" t="s">
        <v>472</v>
      </c>
      <c r="D215" s="53">
        <f t="shared" ref="D215:E215" si="48">D216+D219+D223</f>
        <v>3509986</v>
      </c>
      <c r="E215" s="53">
        <f t="shared" si="48"/>
        <v>2887537.2</v>
      </c>
      <c r="F215" s="54">
        <f t="shared" si="31"/>
        <v>82.266345221889779</v>
      </c>
    </row>
    <row r="216" spans="1:6" ht="12.75" customHeight="1" x14ac:dyDescent="0.2">
      <c r="A216" s="55">
        <v>351</v>
      </c>
      <c r="B216" s="87" t="s">
        <v>473</v>
      </c>
      <c r="C216" s="52" t="s">
        <v>474</v>
      </c>
      <c r="D216" s="53">
        <f t="shared" ref="D216:E216" si="49">SUM(D217:D218)</f>
        <v>355504</v>
      </c>
      <c r="E216" s="53">
        <f t="shared" si="49"/>
        <v>400000</v>
      </c>
      <c r="F216" s="54">
        <f t="shared" si="31"/>
        <v>112.51631486565552</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355504</v>
      </c>
      <c r="E218" s="244">
        <v>400000</v>
      </c>
      <c r="F218" s="54">
        <f t="shared" si="31"/>
        <v>112.51631486565552</v>
      </c>
    </row>
    <row r="219" spans="1:6" ht="24" x14ac:dyDescent="0.2">
      <c r="A219" s="55">
        <v>352</v>
      </c>
      <c r="B219" s="87" t="s">
        <v>479</v>
      </c>
      <c r="C219" s="52" t="s">
        <v>480</v>
      </c>
      <c r="D219" s="53">
        <f t="shared" ref="D219:E219" si="50">SUM(D220:D222)</f>
        <v>3154482</v>
      </c>
      <c r="E219" s="53">
        <f t="shared" si="50"/>
        <v>2487537.2000000002</v>
      </c>
      <c r="F219" s="54">
        <f t="shared" si="31"/>
        <v>78.857232344327855</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863450</v>
      </c>
      <c r="E221" s="244">
        <v>936909.78</v>
      </c>
      <c r="F221" s="54">
        <f t="shared" si="31"/>
        <v>108.50770513637154</v>
      </c>
    </row>
    <row r="222" spans="1:6" ht="12.75" customHeight="1" x14ac:dyDescent="0.2">
      <c r="A222" s="55">
        <v>3523</v>
      </c>
      <c r="B222" s="87" t="s">
        <v>485</v>
      </c>
      <c r="C222" s="52" t="s">
        <v>486</v>
      </c>
      <c r="D222" s="244">
        <v>2291032</v>
      </c>
      <c r="E222" s="244">
        <v>1550627.42</v>
      </c>
      <c r="F222" s="54">
        <f t="shared" si="31"/>
        <v>67.68248632057518</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10929764</v>
      </c>
      <c r="E224" s="53">
        <f t="shared" si="51"/>
        <v>12274313.34</v>
      </c>
      <c r="F224" s="54">
        <f t="shared" ref="F224:F235" si="52">IF(D224&lt;&gt;0,IF(E224/D224&gt;=100,"&gt;&gt;100",E224/D224*100),"-")</f>
        <v>112.30172344068912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10929764</v>
      </c>
      <c r="E240" s="53">
        <f t="shared" si="58"/>
        <v>12274313.34</v>
      </c>
      <c r="F240" s="54">
        <f t="shared" ref="F240:F243" si="59">IF(D240&lt;&gt;0,IF(E240/D240&gt;=100,"&gt;&gt;100",E240/D240*100),"-")</f>
        <v>112.30172344068912</v>
      </c>
    </row>
    <row r="241" spans="1:6" ht="24" x14ac:dyDescent="0.2">
      <c r="A241" s="55">
        <v>3672</v>
      </c>
      <c r="B241" s="87" t="s">
        <v>523</v>
      </c>
      <c r="C241" s="52" t="s">
        <v>524</v>
      </c>
      <c r="D241" s="244">
        <v>10657997</v>
      </c>
      <c r="E241" s="244">
        <v>11751156.48</v>
      </c>
      <c r="F241" s="54">
        <f t="shared" si="59"/>
        <v>110.25670658379806</v>
      </c>
    </row>
    <row r="242" spans="1:6" ht="24" x14ac:dyDescent="0.2">
      <c r="A242" s="55">
        <v>3673</v>
      </c>
      <c r="B242" s="87" t="s">
        <v>525</v>
      </c>
      <c r="C242" s="52" t="s">
        <v>526</v>
      </c>
      <c r="D242" s="244">
        <v>271767</v>
      </c>
      <c r="E242" s="313">
        <v>523156.86</v>
      </c>
      <c r="F242" s="54">
        <f t="shared" si="59"/>
        <v>192.50198147677972</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6814075</v>
      </c>
      <c r="E252" s="53">
        <f t="shared" si="63"/>
        <v>7525812.0899999999</v>
      </c>
      <c r="F252" s="54">
        <f t="shared" ref="F252:F258" si="64">IF(D252&lt;&gt;0,IF(E252/D252&gt;=100,"&gt;&gt;100",E252/D252*100),"-")</f>
        <v>110.4451020864901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6814075</v>
      </c>
      <c r="E259" s="53">
        <f t="shared" si="66"/>
        <v>7525812.0899999999</v>
      </c>
      <c r="F259" s="54">
        <f t="shared" ref="F259:F262" si="67">IF(D259&lt;&gt;0,IF(E259/D259&gt;=100,"&gt;&gt;100",E259/D259*100),"-")</f>
        <v>110.4451020864901</v>
      </c>
    </row>
    <row r="260" spans="1:6" ht="12.75" customHeight="1" x14ac:dyDescent="0.2">
      <c r="A260" s="55">
        <v>3721</v>
      </c>
      <c r="B260" s="87" t="s">
        <v>557</v>
      </c>
      <c r="C260" s="52" t="s">
        <v>558</v>
      </c>
      <c r="D260" s="244">
        <v>6369327</v>
      </c>
      <c r="E260" s="244">
        <v>7075812.0899999999</v>
      </c>
      <c r="F260" s="54">
        <f t="shared" si="67"/>
        <v>111.0919896246495</v>
      </c>
    </row>
    <row r="261" spans="1:6" ht="12.75" customHeight="1" x14ac:dyDescent="0.2">
      <c r="A261" s="55">
        <v>3722</v>
      </c>
      <c r="B261" s="87" t="s">
        <v>559</v>
      </c>
      <c r="C261" s="52" t="s">
        <v>560</v>
      </c>
      <c r="D261" s="244">
        <v>444748</v>
      </c>
      <c r="E261" s="244">
        <v>450000</v>
      </c>
      <c r="F261" s="54">
        <f t="shared" si="67"/>
        <v>101.18089344977381</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14116656</v>
      </c>
      <c r="E263" s="53">
        <f t="shared" si="68"/>
        <v>14774018.18</v>
      </c>
      <c r="F263" s="54">
        <f t="shared" ref="F263:F267" si="69">IF(D263&lt;&gt;0,IF(E263/D263&gt;=100,"&gt;&gt;100",E263/D263*100),"-")</f>
        <v>104.6566423379588</v>
      </c>
    </row>
    <row r="264" spans="1:6" ht="12.75" customHeight="1" x14ac:dyDescent="0.2">
      <c r="A264" s="55">
        <v>381</v>
      </c>
      <c r="B264" s="87" t="s">
        <v>565</v>
      </c>
      <c r="C264" s="52" t="s">
        <v>566</v>
      </c>
      <c r="D264" s="53">
        <f t="shared" ref="D264:E264" si="70">SUM(D265:D267)</f>
        <v>11327514</v>
      </c>
      <c r="E264" s="53">
        <f t="shared" si="70"/>
        <v>12698082.630000001</v>
      </c>
      <c r="F264" s="54">
        <f t="shared" si="69"/>
        <v>112.09946533723109</v>
      </c>
    </row>
    <row r="265" spans="1:6" ht="12.75" customHeight="1" x14ac:dyDescent="0.2">
      <c r="A265" s="55">
        <v>3811</v>
      </c>
      <c r="B265" s="87" t="s">
        <v>567</v>
      </c>
      <c r="C265" s="52" t="s">
        <v>568</v>
      </c>
      <c r="D265" s="244">
        <v>11327514</v>
      </c>
      <c r="E265" s="244">
        <v>12698082.630000001</v>
      </c>
      <c r="F265" s="54">
        <f t="shared" si="69"/>
        <v>112.09946533723109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1428216</v>
      </c>
      <c r="E268" s="53">
        <f t="shared" si="71"/>
        <v>304806.25</v>
      </c>
      <c r="F268" s="54">
        <f t="shared" ref="F268:F272" si="72">IF(D268&lt;&gt;0,IF(E268/D268&gt;=100,"&gt;&gt;100",E268/D268*100),"-")</f>
        <v>21.341747326734893</v>
      </c>
    </row>
    <row r="269" spans="1:6" ht="12.75" customHeight="1" x14ac:dyDescent="0.2">
      <c r="A269" s="55">
        <v>3821</v>
      </c>
      <c r="B269" s="87" t="s">
        <v>575</v>
      </c>
      <c r="C269" s="52" t="s">
        <v>576</v>
      </c>
      <c r="D269" s="244">
        <v>1400000</v>
      </c>
      <c r="E269" s="244">
        <v>300000</v>
      </c>
      <c r="F269" s="54">
        <f t="shared" si="72"/>
        <v>21.428571428571427</v>
      </c>
    </row>
    <row r="270" spans="1:6" ht="12.75" customHeight="1" x14ac:dyDescent="0.2">
      <c r="A270" s="55">
        <v>3822</v>
      </c>
      <c r="B270" s="87" t="s">
        <v>577</v>
      </c>
      <c r="C270" s="52" t="s">
        <v>578</v>
      </c>
      <c r="D270" s="244">
        <v>28216</v>
      </c>
      <c r="E270" s="244">
        <v>4806.25</v>
      </c>
      <c r="F270" s="54">
        <f t="shared" si="72"/>
        <v>17.033775163028071</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16296.12</v>
      </c>
      <c r="F273" s="54" t="str">
        <f t="shared" ref="F273:F284" si="74">IF(D273&lt;&gt;0,IF(E273/D273&gt;=100,"&gt;&gt;100",E273/D273*100),"-")</f>
        <v>-</v>
      </c>
    </row>
    <row r="274" spans="1:6" ht="12.75" customHeight="1" x14ac:dyDescent="0.2">
      <c r="A274" s="55">
        <v>3831</v>
      </c>
      <c r="B274" s="87" t="s">
        <v>585</v>
      </c>
      <c r="C274" s="52" t="s">
        <v>586</v>
      </c>
      <c r="D274" s="244"/>
      <c r="E274" s="244">
        <v>16296.12</v>
      </c>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1360926</v>
      </c>
      <c r="E279" s="53">
        <f t="shared" si="75"/>
        <v>1754833.18</v>
      </c>
      <c r="F279" s="54">
        <f t="shared" si="74"/>
        <v>128.94405573851921</v>
      </c>
    </row>
    <row r="280" spans="1:6" ht="24" x14ac:dyDescent="0.2">
      <c r="A280" s="55">
        <v>3861</v>
      </c>
      <c r="B280" s="87" t="s">
        <v>596</v>
      </c>
      <c r="C280" s="52" t="s">
        <v>597</v>
      </c>
      <c r="D280" s="244">
        <v>1360926</v>
      </c>
      <c r="E280" s="244">
        <v>1754833.18</v>
      </c>
      <c r="F280" s="54">
        <f t="shared" si="74"/>
        <v>128.94405573851921</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61645604</v>
      </c>
      <c r="E289" s="53">
        <f t="shared" si="79"/>
        <v>64834388.059999995</v>
      </c>
      <c r="F289" s="54">
        <f t="shared" si="76"/>
        <v>105.17276797223043</v>
      </c>
    </row>
    <row r="290" spans="1:6" ht="12.75" customHeight="1" x14ac:dyDescent="0.2">
      <c r="A290" s="55" t="s">
        <v>606</v>
      </c>
      <c r="B290" s="87" t="s">
        <v>617</v>
      </c>
      <c r="C290" s="52" t="s">
        <v>618</v>
      </c>
      <c r="D290" s="53">
        <f>IF(D6&gt;=D289,D6-D289,0)</f>
        <v>28814379</v>
      </c>
      <c r="E290" s="53">
        <f>IF(E6&gt;=E289,E6-E289,0)</f>
        <v>27289169.93</v>
      </c>
      <c r="F290" s="54">
        <f t="shared" si="76"/>
        <v>94.706777925007515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5925385</v>
      </c>
      <c r="E292" s="244">
        <v>2552612.7200000002</v>
      </c>
      <c r="F292" s="54">
        <f t="shared" si="76"/>
        <v>43.079271979795408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8042193</v>
      </c>
      <c r="E294" s="244">
        <v>7566906.3399999999</v>
      </c>
      <c r="F294" s="54">
        <f t="shared" si="76"/>
        <v>94.090086373206901</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263941</v>
      </c>
      <c r="E298" s="53">
        <f t="shared" si="80"/>
        <v>554629.94000000006</v>
      </c>
      <c r="F298" s="54">
        <f t="shared" ref="F298:F418" si="81">IF(D298&lt;&gt;0,IF(E298/D298&gt;=100,"&gt;&gt;100",E298/D298*100),"-")</f>
        <v>210.134060263468</v>
      </c>
    </row>
    <row r="299" spans="1:6" ht="12.75" customHeight="1" x14ac:dyDescent="0.2">
      <c r="A299" s="55">
        <v>71</v>
      </c>
      <c r="B299" s="87" t="s">
        <v>634</v>
      </c>
      <c r="C299" s="52" t="s">
        <v>635</v>
      </c>
      <c r="D299" s="53">
        <f t="shared" ref="D299:E299" si="82">D300+D304</f>
        <v>202700</v>
      </c>
      <c r="E299" s="53">
        <f t="shared" si="82"/>
        <v>501316.7</v>
      </c>
      <c r="F299" s="54">
        <f t="shared" si="81"/>
        <v>247.31953626048346</v>
      </c>
    </row>
    <row r="300" spans="1:6" ht="24" x14ac:dyDescent="0.2">
      <c r="A300" s="55">
        <v>711</v>
      </c>
      <c r="B300" s="87" t="s">
        <v>636</v>
      </c>
      <c r="C300" s="52" t="s">
        <v>637</v>
      </c>
      <c r="D300" s="53">
        <f t="shared" ref="D300:E300" si="83">SUM(D301:D303)</f>
        <v>202700</v>
      </c>
      <c r="E300" s="53">
        <f t="shared" si="83"/>
        <v>501316.7</v>
      </c>
      <c r="F300" s="54">
        <f t="shared" si="81"/>
        <v>247.31953626048346</v>
      </c>
    </row>
    <row r="301" spans="1:6" ht="12.75" customHeight="1" x14ac:dyDescent="0.2">
      <c r="A301" s="55">
        <v>7111</v>
      </c>
      <c r="B301" s="87" t="s">
        <v>638</v>
      </c>
      <c r="C301" s="52" t="s">
        <v>639</v>
      </c>
      <c r="D301" s="244">
        <v>202700</v>
      </c>
      <c r="E301" s="244">
        <v>501316.7</v>
      </c>
      <c r="F301" s="54">
        <f t="shared" si="81"/>
        <v>247.31953626048346</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61241</v>
      </c>
      <c r="E311" s="53">
        <f t="shared" si="85"/>
        <v>53313.24</v>
      </c>
      <c r="F311" s="54">
        <f t="shared" si="81"/>
        <v>87.054816217893233</v>
      </c>
    </row>
    <row r="312" spans="1:6" ht="12.75" customHeight="1" x14ac:dyDescent="0.2">
      <c r="A312" s="55">
        <v>721</v>
      </c>
      <c r="B312" s="87" t="s">
        <v>660</v>
      </c>
      <c r="C312" s="52" t="s">
        <v>661</v>
      </c>
      <c r="D312" s="53">
        <f t="shared" ref="D312:E312" si="86">SUM(D313:D316)</f>
        <v>61241</v>
      </c>
      <c r="E312" s="53">
        <f t="shared" si="86"/>
        <v>53313.24</v>
      </c>
      <c r="F312" s="54">
        <f t="shared" si="81"/>
        <v>87.054816217893233</v>
      </c>
    </row>
    <row r="313" spans="1:6" ht="12.75" customHeight="1" x14ac:dyDescent="0.2">
      <c r="A313" s="55">
        <v>7211</v>
      </c>
      <c r="B313" s="87" t="s">
        <v>662</v>
      </c>
      <c r="C313" s="52" t="s">
        <v>663</v>
      </c>
      <c r="D313" s="244">
        <v>61241</v>
      </c>
      <c r="E313" s="244">
        <v>53313.24</v>
      </c>
      <c r="F313" s="54">
        <f t="shared" si="81"/>
        <v>87.054816217893233</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32506692</v>
      </c>
      <c r="E350" s="53">
        <f t="shared" si="95"/>
        <v>18835506.560000002</v>
      </c>
      <c r="F350" s="54">
        <f t="shared" si="81"/>
        <v>57.943473793026989</v>
      </c>
    </row>
    <row r="351" spans="1:6" ht="12.75" customHeight="1" x14ac:dyDescent="0.2">
      <c r="A351" s="55">
        <v>41</v>
      </c>
      <c r="B351" s="87" t="s">
        <v>738</v>
      </c>
      <c r="C351" s="52" t="s">
        <v>739</v>
      </c>
      <c r="D351" s="53">
        <f t="shared" ref="D351:E351" si="96">D352+D356</f>
        <v>511058</v>
      </c>
      <c r="E351" s="53">
        <f t="shared" si="96"/>
        <v>3786875.91</v>
      </c>
      <c r="F351" s="54">
        <f t="shared" si="81"/>
        <v>740.98750239698825</v>
      </c>
    </row>
    <row r="352" spans="1:6" ht="12.75" customHeight="1" x14ac:dyDescent="0.2">
      <c r="A352" s="55">
        <v>411</v>
      </c>
      <c r="B352" s="87" t="s">
        <v>740</v>
      </c>
      <c r="C352" s="52" t="s">
        <v>741</v>
      </c>
      <c r="D352" s="53">
        <f t="shared" ref="D352:E352" si="97">SUM(D353:D355)</f>
        <v>511058</v>
      </c>
      <c r="E352" s="53">
        <f t="shared" si="97"/>
        <v>3786875.91</v>
      </c>
      <c r="F352" s="54">
        <f t="shared" si="81"/>
        <v>740.98750239698825</v>
      </c>
    </row>
    <row r="353" spans="1:6" ht="12.75" customHeight="1" x14ac:dyDescent="0.2">
      <c r="A353" s="55">
        <v>4111</v>
      </c>
      <c r="B353" s="87" t="s">
        <v>638</v>
      </c>
      <c r="C353" s="52" t="s">
        <v>742</v>
      </c>
      <c r="D353" s="244">
        <v>511058</v>
      </c>
      <c r="E353" s="244">
        <v>3786875.91</v>
      </c>
      <c r="F353" s="54">
        <f t="shared" si="81"/>
        <v>740.98750239698825</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31059624</v>
      </c>
      <c r="E363" s="53">
        <f t="shared" si="99"/>
        <v>14975264.4</v>
      </c>
      <c r="F363" s="54">
        <f t="shared" si="81"/>
        <v>48.214570788107416</v>
      </c>
    </row>
    <row r="364" spans="1:6" ht="12.75" customHeight="1" x14ac:dyDescent="0.2">
      <c r="A364" s="55">
        <v>421</v>
      </c>
      <c r="B364" s="87" t="s">
        <v>756</v>
      </c>
      <c r="C364" s="52" t="s">
        <v>757</v>
      </c>
      <c r="D364" s="53">
        <f t="shared" ref="D364:E364" si="100">SUM(D365:D368)</f>
        <v>29811332</v>
      </c>
      <c r="E364" s="53">
        <f t="shared" si="100"/>
        <v>14047400.16</v>
      </c>
      <c r="F364" s="54">
        <f t="shared" si="81"/>
        <v>47.12100807840455</v>
      </c>
    </row>
    <row r="365" spans="1:6" ht="12.75" customHeight="1" x14ac:dyDescent="0.2">
      <c r="A365" s="55">
        <v>4211</v>
      </c>
      <c r="B365" s="87" t="s">
        <v>662</v>
      </c>
      <c r="C365" s="52" t="s">
        <v>758</v>
      </c>
      <c r="D365" s="244">
        <v>159047</v>
      </c>
      <c r="E365" s="244">
        <v>722000</v>
      </c>
      <c r="F365" s="54">
        <f t="shared" si="81"/>
        <v>453.95386269467519</v>
      </c>
    </row>
    <row r="366" spans="1:6" ht="12.75" customHeight="1" x14ac:dyDescent="0.2">
      <c r="A366" s="55">
        <v>4212</v>
      </c>
      <c r="B366" s="87" t="s">
        <v>664</v>
      </c>
      <c r="C366" s="52" t="s">
        <v>759</v>
      </c>
      <c r="D366" s="244">
        <v>46250</v>
      </c>
      <c r="E366" s="244">
        <v>296550</v>
      </c>
      <c r="F366" s="54">
        <f t="shared" si="81"/>
        <v>641.18918918918916</v>
      </c>
    </row>
    <row r="367" spans="1:6" ht="12.75" customHeight="1" x14ac:dyDescent="0.2">
      <c r="A367" s="55">
        <v>4213</v>
      </c>
      <c r="B367" s="87" t="s">
        <v>666</v>
      </c>
      <c r="C367" s="52" t="s">
        <v>760</v>
      </c>
      <c r="D367" s="244">
        <v>22716400</v>
      </c>
      <c r="E367" s="244">
        <v>7405443.6200000001</v>
      </c>
      <c r="F367" s="54">
        <f t="shared" si="81"/>
        <v>32.59954755154866</v>
      </c>
    </row>
    <row r="368" spans="1:6" ht="12.75" customHeight="1" x14ac:dyDescent="0.2">
      <c r="A368" s="55">
        <v>4214</v>
      </c>
      <c r="B368" s="87" t="s">
        <v>668</v>
      </c>
      <c r="C368" s="52" t="s">
        <v>761</v>
      </c>
      <c r="D368" s="244">
        <v>6889635</v>
      </c>
      <c r="E368" s="244">
        <v>5623406.54</v>
      </c>
      <c r="F368" s="54">
        <f t="shared" si="81"/>
        <v>81.621254826997372</v>
      </c>
    </row>
    <row r="369" spans="1:6" ht="12.75" customHeight="1" x14ac:dyDescent="0.2">
      <c r="A369" s="55">
        <v>422</v>
      </c>
      <c r="B369" s="87" t="s">
        <v>762</v>
      </c>
      <c r="C369" s="52" t="s">
        <v>763</v>
      </c>
      <c r="D369" s="53">
        <f t="shared" ref="D369:E369" si="101">SUM(D370:D377)</f>
        <v>910538</v>
      </c>
      <c r="E369" s="53">
        <f t="shared" si="101"/>
        <v>914024.06</v>
      </c>
      <c r="F369" s="54">
        <f t="shared" si="81"/>
        <v>100.38285716796005</v>
      </c>
    </row>
    <row r="370" spans="1:6" ht="12.75" customHeight="1" x14ac:dyDescent="0.2">
      <c r="A370" s="55">
        <v>4221</v>
      </c>
      <c r="B370" s="87" t="s">
        <v>672</v>
      </c>
      <c r="C370" s="52" t="s">
        <v>764</v>
      </c>
      <c r="D370" s="244">
        <v>204838</v>
      </c>
      <c r="E370" s="244">
        <v>398782.36</v>
      </c>
      <c r="F370" s="54">
        <f t="shared" si="81"/>
        <v>194.68182661420244</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5800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705700</v>
      </c>
      <c r="E376" s="244">
        <v>509441.7</v>
      </c>
      <c r="F376" s="54">
        <f t="shared" si="81"/>
        <v>72.189556468754432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337754</v>
      </c>
      <c r="E391" s="53">
        <f t="shared" si="105"/>
        <v>13840.18</v>
      </c>
      <c r="F391" s="54">
        <f t="shared" si="81"/>
        <v>4.0977101677552303</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337754</v>
      </c>
      <c r="E393" s="244">
        <v>13840.18</v>
      </c>
      <c r="F393" s="54">
        <f t="shared" si="81"/>
        <v>4.0977101677552303</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936010</v>
      </c>
      <c r="E402" s="53">
        <f t="shared" si="109"/>
        <v>73366.25</v>
      </c>
      <c r="F402" s="54">
        <f t="shared" si="81"/>
        <v>7.8381908312945381</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936010</v>
      </c>
      <c r="E406" s="244">
        <v>73366.25</v>
      </c>
      <c r="F406" s="54">
        <f t="shared" si="81"/>
        <v>7.8381908312945381</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32242751</v>
      </c>
      <c r="E408" s="53">
        <f t="shared" si="111"/>
        <v>18280876.620000001</v>
      </c>
      <c r="F408" s="54">
        <f t="shared" si="81"/>
        <v>56.697632965623811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v>701998</v>
      </c>
      <c r="E411" s="244">
        <v>567497.63</v>
      </c>
      <c r="F411" s="54">
        <f t="shared" si="81"/>
        <v>80.840348548001558</v>
      </c>
    </row>
    <row r="412" spans="1:6" ht="12.75" customHeight="1" x14ac:dyDescent="0.2">
      <c r="A412" s="55" t="s">
        <v>606</v>
      </c>
      <c r="B412" s="87" t="s">
        <v>827</v>
      </c>
      <c r="C412" s="52" t="s">
        <v>828</v>
      </c>
      <c r="D412" s="53">
        <f>D6+D298</f>
        <v>90723924</v>
      </c>
      <c r="E412" s="53">
        <f>E6+E298</f>
        <v>92678187.929999992</v>
      </c>
      <c r="F412" s="54">
        <f t="shared" si="81"/>
        <v>102.15407782626333</v>
      </c>
    </row>
    <row r="413" spans="1:6" ht="12.75" customHeight="1" x14ac:dyDescent="0.2">
      <c r="A413" s="55" t="s">
        <v>606</v>
      </c>
      <c r="B413" s="87" t="s">
        <v>829</v>
      </c>
      <c r="C413" s="52" t="s">
        <v>830</v>
      </c>
      <c r="D413" s="53">
        <f t="shared" ref="D413:E413" si="112">D289+D350</f>
        <v>94152296</v>
      </c>
      <c r="E413" s="53">
        <f t="shared" si="112"/>
        <v>83669894.620000005</v>
      </c>
      <c r="F413" s="54">
        <f t="shared" si="81"/>
        <v>88.866547258709446</v>
      </c>
    </row>
    <row r="414" spans="1:6" ht="12.75" customHeight="1" x14ac:dyDescent="0.2">
      <c r="A414" s="55" t="s">
        <v>606</v>
      </c>
      <c r="B414" s="87" t="s">
        <v>831</v>
      </c>
      <c r="C414" s="52" t="s">
        <v>832</v>
      </c>
      <c r="D414" s="53">
        <f t="shared" ref="D414:E414" si="113">IF(D412&gt;=D413,D412-D413,0)</f>
        <v>0</v>
      </c>
      <c r="E414" s="53">
        <f t="shared" si="113"/>
        <v>9008293.3099999875</v>
      </c>
      <c r="F414" s="54" t="str">
        <f t="shared" si="81"/>
        <v>-</v>
      </c>
    </row>
    <row r="415" spans="1:6" ht="12.75" customHeight="1" x14ac:dyDescent="0.2">
      <c r="A415" s="55" t="s">
        <v>606</v>
      </c>
      <c r="B415" s="87" t="s">
        <v>833</v>
      </c>
      <c r="C415" s="52" t="s">
        <v>834</v>
      </c>
      <c r="D415" s="53">
        <f t="shared" ref="D415:E415" si="114">IF(D413&gt;=D412,D413-D412,0)</f>
        <v>3428372</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5925385</v>
      </c>
      <c r="E416" s="53">
        <f t="shared" si="115"/>
        <v>2552612.7200000002</v>
      </c>
      <c r="F416" s="54">
        <f t="shared" si="81"/>
        <v>43.079271979795408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8744191</v>
      </c>
      <c r="E418" s="64">
        <f t="shared" si="117"/>
        <v>8134403.9699999997</v>
      </c>
      <c r="F418" s="59">
        <f t="shared" si="81"/>
        <v>93.026375681866966</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55600</v>
      </c>
      <c r="E420" s="53">
        <f t="shared" si="118"/>
        <v>36332.5</v>
      </c>
      <c r="F420" s="54">
        <f t="shared" ref="F420:F647" si="119">IF(D420&lt;&gt;0,IF(E420/D420&gt;=100,"&gt;&gt;100",E420/D420*100),"-")</f>
        <v>65.346223021582745</v>
      </c>
    </row>
    <row r="421" spans="1:6" ht="24" x14ac:dyDescent="0.2">
      <c r="A421" s="55">
        <v>81</v>
      </c>
      <c r="B421" s="234" t="s">
        <v>846</v>
      </c>
      <c r="C421" s="52" t="s">
        <v>847</v>
      </c>
      <c r="D421" s="53">
        <f t="shared" ref="D421:E421" si="120">D422+D427+D430+D434+D435+D442+D447+D455</f>
        <v>55600</v>
      </c>
      <c r="E421" s="53">
        <f t="shared" si="120"/>
        <v>36332.5</v>
      </c>
      <c r="F421" s="54">
        <f t="shared" si="119"/>
        <v>65.346223021582745</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55600</v>
      </c>
      <c r="E427" s="53">
        <f t="shared" si="122"/>
        <v>36332.5</v>
      </c>
      <c r="F427" s="54">
        <f t="shared" si="119"/>
        <v>65.346223021582745</v>
      </c>
    </row>
    <row r="428" spans="1:6" ht="24" x14ac:dyDescent="0.2">
      <c r="A428" s="55">
        <v>8121</v>
      </c>
      <c r="B428" s="234" t="s">
        <v>860</v>
      </c>
      <c r="C428" s="52" t="s">
        <v>861</v>
      </c>
      <c r="D428" s="244">
        <v>55600</v>
      </c>
      <c r="E428" s="244">
        <v>36332.5</v>
      </c>
      <c r="F428" s="54">
        <f t="shared" si="119"/>
        <v>65.346223021582745</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55600</v>
      </c>
      <c r="E635" s="53">
        <f t="shared" si="178"/>
        <v>36332.5</v>
      </c>
      <c r="F635" s="54">
        <f t="shared" si="119"/>
        <v>65.346223021582745</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90779524</v>
      </c>
      <c r="E639" s="53">
        <f t="shared" si="180"/>
        <v>92714520.429999992</v>
      </c>
      <c r="F639" s="54">
        <f t="shared" si="119"/>
        <v>102.13153401200914</v>
      </c>
    </row>
    <row r="640" spans="1:6" ht="12.75" customHeight="1" x14ac:dyDescent="0.2">
      <c r="A640" s="55" t="s">
        <v>606</v>
      </c>
      <c r="B640" s="87" t="s">
        <v>1275</v>
      </c>
      <c r="C640" s="52" t="s">
        <v>1276</v>
      </c>
      <c r="D640" s="53">
        <f t="shared" ref="D640:E640" si="181">D413+D528</f>
        <v>94152296</v>
      </c>
      <c r="E640" s="53">
        <f t="shared" si="181"/>
        <v>83669894.620000005</v>
      </c>
      <c r="F640" s="54">
        <f t="shared" si="119"/>
        <v>88.866547258709446</v>
      </c>
    </row>
    <row r="641" spans="1:6" ht="12.75" customHeight="1" x14ac:dyDescent="0.2">
      <c r="A641" s="55" t="s">
        <v>606</v>
      </c>
      <c r="B641" s="87" t="s">
        <v>1277</v>
      </c>
      <c r="C641" s="52" t="s">
        <v>1278</v>
      </c>
      <c r="D641" s="53">
        <f t="shared" ref="D641:E641" si="182">IF(D639&gt;=D640,D639-D640,0)</f>
        <v>0</v>
      </c>
      <c r="E641" s="53">
        <f t="shared" si="182"/>
        <v>9044625.8099999875</v>
      </c>
      <c r="F641" s="54" t="str">
        <f t="shared" si="119"/>
        <v>-</v>
      </c>
    </row>
    <row r="642" spans="1:6" ht="12.75" customHeight="1" x14ac:dyDescent="0.2">
      <c r="A642" s="55" t="s">
        <v>606</v>
      </c>
      <c r="B642" s="87" t="s">
        <v>1279</v>
      </c>
      <c r="C642" s="52" t="s">
        <v>1280</v>
      </c>
      <c r="D642" s="53">
        <f t="shared" ref="D642:E642" si="183">IF(D640&gt;=D639,D640-D639,0)</f>
        <v>3372772</v>
      </c>
      <c r="E642" s="53">
        <f t="shared" si="183"/>
        <v>0</v>
      </c>
      <c r="F642" s="54">
        <f t="shared" si="119"/>
        <v>0</v>
      </c>
    </row>
    <row r="643" spans="1:6" ht="24" x14ac:dyDescent="0.2">
      <c r="A643" s="62" t="s">
        <v>1281</v>
      </c>
      <c r="B643" s="87" t="s">
        <v>1282</v>
      </c>
      <c r="C643" s="63" t="s">
        <v>1281</v>
      </c>
      <c r="D643" s="53">
        <f t="shared" ref="D643:E643" si="184">IF(D416-D417+D637-D638&gt;=0,D416-D417+D637-D638,0)</f>
        <v>5925385</v>
      </c>
      <c r="E643" s="53">
        <f t="shared" si="184"/>
        <v>2552612.7200000002</v>
      </c>
      <c r="F643" s="54">
        <f t="shared" si="119"/>
        <v>43.079271979795408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2552613</v>
      </c>
      <c r="E645" s="53">
        <f t="shared" si="186"/>
        <v>11597238.529999988</v>
      </c>
      <c r="F645" s="54">
        <f t="shared" si="119"/>
        <v>454.32811515102321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9239445</v>
      </c>
      <c r="E649" s="244">
        <v>4798095.46</v>
      </c>
      <c r="F649" s="54">
        <f t="shared" ref="F649:F724" si="188">IF(D649&lt;&gt;0,IF(E649/D649&gt;=100,"&gt;&gt;100",E649/D649*100),"-")</f>
        <v>51.93055924895922</v>
      </c>
    </row>
    <row r="650" spans="1:6" ht="12.75" customHeight="1" x14ac:dyDescent="0.2">
      <c r="A650" s="55" t="s">
        <v>1294</v>
      </c>
      <c r="B650" s="87" t="s">
        <v>1295</v>
      </c>
      <c r="C650" s="52" t="s">
        <v>1294</v>
      </c>
      <c r="D650" s="244">
        <v>125208598</v>
      </c>
      <c r="E650" s="244">
        <v>123358701.29000001</v>
      </c>
      <c r="F650" s="54">
        <f t="shared" si="188"/>
        <v>98.522548179958065</v>
      </c>
    </row>
    <row r="651" spans="1:6" ht="12.75" customHeight="1" x14ac:dyDescent="0.2">
      <c r="A651" s="55" t="s">
        <v>1296</v>
      </c>
      <c r="B651" s="87" t="s">
        <v>1297</v>
      </c>
      <c r="C651" s="52" t="s">
        <v>1296</v>
      </c>
      <c r="D651" s="244">
        <v>129649947</v>
      </c>
      <c r="E651" s="244">
        <v>112917362.23999999</v>
      </c>
      <c r="F651" s="54">
        <f t="shared" si="188"/>
        <v>87.094028846768452</v>
      </c>
    </row>
    <row r="652" spans="1:6" ht="24" x14ac:dyDescent="0.2">
      <c r="A652" s="55">
        <v>11</v>
      </c>
      <c r="B652" s="87" t="s">
        <v>1298</v>
      </c>
      <c r="C652" s="52" t="s">
        <v>1299</v>
      </c>
      <c r="D652" s="53">
        <f t="shared" ref="D652:E652" si="189">+D649+D650-D651</f>
        <v>4798096</v>
      </c>
      <c r="E652" s="53">
        <f t="shared" si="189"/>
        <v>15239434.510000005</v>
      </c>
      <c r="F652" s="54">
        <f t="shared" si="188"/>
        <v>317.61420592668435</v>
      </c>
    </row>
    <row r="653" spans="1:6" ht="24" x14ac:dyDescent="0.2">
      <c r="A653" s="55" t="s">
        <v>606</v>
      </c>
      <c r="B653" s="87" t="s">
        <v>1300</v>
      </c>
      <c r="C653" s="52" t="s">
        <v>1301</v>
      </c>
      <c r="D653" s="264">
        <v>100</v>
      </c>
      <c r="E653" s="264">
        <v>59</v>
      </c>
      <c r="F653" s="54">
        <f t="shared" si="188"/>
        <v>59</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98</v>
      </c>
      <c r="E655" s="264">
        <v>55</v>
      </c>
      <c r="F655" s="54">
        <f t="shared" si="188"/>
        <v>56.12244897959183</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15054</v>
      </c>
      <c r="E658" s="244">
        <v>149921.26</v>
      </c>
      <c r="F658" s="54">
        <f t="shared" si="188"/>
        <v>995.88986315929321</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14203</v>
      </c>
      <c r="E660" s="244">
        <v>11981.45</v>
      </c>
      <c r="F660" s="54">
        <f t="shared" si="188"/>
        <v>84.358586214180107</v>
      </c>
    </row>
    <row r="661" spans="1:6" ht="12.75" customHeight="1" x14ac:dyDescent="0.2">
      <c r="A661" s="55">
        <v>63311</v>
      </c>
      <c r="B661" s="87" t="s">
        <v>1317</v>
      </c>
      <c r="C661" s="52" t="s">
        <v>1318</v>
      </c>
      <c r="D661" s="244">
        <v>36816613</v>
      </c>
      <c r="E661" s="244">
        <v>35499315.18</v>
      </c>
      <c r="F661" s="54">
        <f t="shared" si="188"/>
        <v>96.422001611066179</v>
      </c>
    </row>
    <row r="662" spans="1:6" ht="12.75" customHeight="1" x14ac:dyDescent="0.2">
      <c r="A662" s="55">
        <v>63312</v>
      </c>
      <c r="B662" s="87" t="s">
        <v>1319</v>
      </c>
      <c r="C662" s="52" t="s">
        <v>1320</v>
      </c>
      <c r="D662" s="244">
        <v>486547</v>
      </c>
      <c r="E662" s="244">
        <v>160000</v>
      </c>
      <c r="F662" s="54">
        <f t="shared" si="188"/>
        <v>32.884798385356397</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1560000</v>
      </c>
      <c r="E665" s="244">
        <v>775570.43</v>
      </c>
      <c r="F665" s="54">
        <f t="shared" si="188"/>
        <v>49.716053205128205</v>
      </c>
    </row>
    <row r="666" spans="1:6" ht="12.75" customHeight="1" x14ac:dyDescent="0.2">
      <c r="A666" s="55">
        <v>63322</v>
      </c>
      <c r="B666" s="87" t="s">
        <v>1327</v>
      </c>
      <c r="C666" s="52" t="s">
        <v>1328</v>
      </c>
      <c r="D666" s="244">
        <v>150590</v>
      </c>
      <c r="E666" s="244">
        <v>12000</v>
      </c>
      <c r="F666" s="54">
        <f t="shared" si="188"/>
        <v>7.9686566173052658</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300719</v>
      </c>
      <c r="E669" s="244">
        <v>102896.84</v>
      </c>
      <c r="F669" s="54">
        <f t="shared" si="188"/>
        <v>34.216940066972825</v>
      </c>
    </row>
    <row r="670" spans="1:6" ht="12.75" customHeight="1" x14ac:dyDescent="0.2">
      <c r="A670" s="55">
        <v>63415</v>
      </c>
      <c r="B670" s="87" t="s">
        <v>1335</v>
      </c>
      <c r="C670" s="52" t="s">
        <v>1336</v>
      </c>
      <c r="D670" s="244"/>
      <c r="E670" s="244">
        <v>590961.22</v>
      </c>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264090</v>
      </c>
      <c r="E673" s="244"/>
      <c r="F673" s="54">
        <f t="shared" si="188"/>
        <v>0</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3978423</v>
      </c>
      <c r="E694" s="244">
        <v>962848.26</v>
      </c>
      <c r="F694" s="54">
        <f t="shared" si="188"/>
        <v>24.201756826762765</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2252961</v>
      </c>
      <c r="E698" s="244"/>
      <c r="F698" s="54">
        <f t="shared" si="188"/>
        <v>0</v>
      </c>
    </row>
    <row r="699" spans="1:6" ht="12.75" customHeight="1" x14ac:dyDescent="0.2">
      <c r="A699" s="55">
        <v>63822</v>
      </c>
      <c r="B699" s="234" t="s">
        <v>1378</v>
      </c>
      <c r="C699" s="52" t="s">
        <v>1379</v>
      </c>
      <c r="D699" s="244"/>
      <c r="E699" s="244">
        <v>1771104.3</v>
      </c>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201187</v>
      </c>
      <c r="E710" s="244"/>
      <c r="F710" s="54">
        <f t="shared" si="188"/>
        <v>0</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81807</v>
      </c>
      <c r="E712" s="244">
        <v>34350</v>
      </c>
      <c r="F712" s="54">
        <f t="shared" si="188"/>
        <v>41.989071839818109</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93660</v>
      </c>
      <c r="E716" s="244">
        <v>42059.5</v>
      </c>
      <c r="F716" s="54">
        <f>IF(D716&lt;&gt;0,IF(E716/D716&gt;=100,"&gt;&gt;100",E716/D716*100),"-")</f>
        <v>44.906576980568012</v>
      </c>
    </row>
    <row r="717" spans="1:6" ht="12.75" customHeight="1" x14ac:dyDescent="0.2">
      <c r="A717" s="55">
        <v>31215</v>
      </c>
      <c r="B717" s="87" t="s">
        <v>1411</v>
      </c>
      <c r="C717" s="52" t="s">
        <v>1412</v>
      </c>
      <c r="D717" s="244">
        <v>30481</v>
      </c>
      <c r="E717" s="244">
        <v>31762.85</v>
      </c>
      <c r="F717" s="54">
        <f>IF(D717&lt;&gt;0,IF(E717/D717&gt;=100,"&gt;&gt;100",E717/D717*100),"-")</f>
        <v>104.20540664676355</v>
      </c>
    </row>
    <row r="718" spans="1:6" ht="12.75" customHeight="1" x14ac:dyDescent="0.2">
      <c r="A718" s="55">
        <v>32121</v>
      </c>
      <c r="B718" s="87" t="s">
        <v>1413</v>
      </c>
      <c r="C718" s="52" t="s">
        <v>1414</v>
      </c>
      <c r="D718" s="244">
        <v>304480</v>
      </c>
      <c r="E718" s="244">
        <v>308610.28999999998</v>
      </c>
      <c r="F718" s="54">
        <f>IF(D718&lt;&gt;0,IF(E718/D718&gt;=100,"&gt;&gt;100",E718/D718*100),"-")</f>
        <v>101.35650617446137</v>
      </c>
    </row>
    <row r="719" spans="1:6" ht="12.75" customHeight="1" x14ac:dyDescent="0.2">
      <c r="A719" s="55" t="s">
        <v>1415</v>
      </c>
      <c r="B719" s="87" t="s">
        <v>1416</v>
      </c>
      <c r="C719" s="52" t="s">
        <v>1415</v>
      </c>
      <c r="D719" s="244"/>
      <c r="E719" s="244"/>
      <c r="F719" s="54" t="str">
        <f>IF(D719&lt;&gt;0,IF(E719/D719&gt;=100,"&gt;&gt;100",E719/D719*100),"-")</f>
        <v>-</v>
      </c>
    </row>
    <row r="720" spans="1:6" ht="12.75" customHeight="1" x14ac:dyDescent="0.2">
      <c r="A720" s="55" t="s">
        <v>1417</v>
      </c>
      <c r="B720" s="87" t="s">
        <v>1418</v>
      </c>
      <c r="C720" s="52" t="s">
        <v>1417</v>
      </c>
      <c r="D720" s="244">
        <v>73284</v>
      </c>
      <c r="E720" s="244">
        <v>3360</v>
      </c>
      <c r="F720" s="54">
        <f t="shared" si="188"/>
        <v>4.5849025708203701</v>
      </c>
    </row>
    <row r="721" spans="1:6" ht="12.75" customHeight="1" x14ac:dyDescent="0.2">
      <c r="A721" s="55" t="s">
        <v>1419</v>
      </c>
      <c r="B721" s="87" t="s">
        <v>1420</v>
      </c>
      <c r="C721" s="52" t="s">
        <v>1419</v>
      </c>
      <c r="D721" s="244">
        <v>511934</v>
      </c>
      <c r="E721" s="244">
        <v>825634.39</v>
      </c>
      <c r="F721" s="54">
        <f t="shared" si="188"/>
        <v>161.27750647544411</v>
      </c>
    </row>
    <row r="722" spans="1:6" ht="12.75" customHeight="1" x14ac:dyDescent="0.2">
      <c r="A722" s="55" t="s">
        <v>1421</v>
      </c>
      <c r="B722" s="87" t="s">
        <v>1422</v>
      </c>
      <c r="C722" s="52" t="s">
        <v>1421</v>
      </c>
      <c r="D722" s="244">
        <v>47383</v>
      </c>
      <c r="E722" s="244">
        <v>62550.2</v>
      </c>
      <c r="F722" s="54">
        <f t="shared" si="188"/>
        <v>132.00979254162885</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213638</v>
      </c>
      <c r="E725" s="244">
        <v>119903.05</v>
      </c>
      <c r="F725" s="54">
        <f t="shared" ref="F725:F979" si="190">IF(D725&lt;&gt;0,IF(E725/D725&gt;=100,"&gt;&gt;100",E725/D725*100),"-")</f>
        <v>56.124402025856824</v>
      </c>
    </row>
    <row r="726" spans="1:6" ht="12.75" customHeight="1" x14ac:dyDescent="0.2">
      <c r="A726" s="55" t="s">
        <v>1429</v>
      </c>
      <c r="B726" s="87" t="s">
        <v>1430</v>
      </c>
      <c r="C726" s="52" t="s">
        <v>1429</v>
      </c>
      <c r="D726" s="244">
        <v>15525</v>
      </c>
      <c r="E726" s="244">
        <v>105087.25</v>
      </c>
      <c r="F726" s="54">
        <f t="shared" si="190"/>
        <v>676.89049919484705</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459560</v>
      </c>
      <c r="E759" s="244">
        <v>464223.91</v>
      </c>
      <c r="F759" s="54">
        <f t="shared" si="190"/>
        <v>101.01486421794759</v>
      </c>
    </row>
    <row r="760" spans="1:6" ht="12.75" customHeight="1" x14ac:dyDescent="0.2">
      <c r="A760" s="55">
        <v>35232</v>
      </c>
      <c r="B760" s="87" t="s">
        <v>1497</v>
      </c>
      <c r="C760" s="52" t="s">
        <v>1498</v>
      </c>
      <c r="D760" s="244">
        <v>1831472</v>
      </c>
      <c r="E760" s="244">
        <v>1086403.51</v>
      </c>
      <c r="F760" s="54">
        <f t="shared" si="190"/>
        <v>59.318597827321405</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2548700</v>
      </c>
      <c r="E816" s="244">
        <v>2657457.36</v>
      </c>
      <c r="F816" s="54">
        <f t="shared" si="190"/>
        <v>104.26716992976812</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1137000</v>
      </c>
      <c r="E819" s="244">
        <v>1600000</v>
      </c>
      <c r="F819" s="54">
        <f t="shared" si="190"/>
        <v>140.7211961301671</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976000</v>
      </c>
      <c r="E821" s="244">
        <v>1000000</v>
      </c>
      <c r="F821" s="54">
        <f t="shared" si="190"/>
        <v>102.45901639344261</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1707627</v>
      </c>
      <c r="E823" s="244">
        <v>1818354.73</v>
      </c>
      <c r="F823" s="54">
        <f t="shared" si="190"/>
        <v>106.48430424208566</v>
      </c>
    </row>
    <row r="824" spans="1:6" ht="12.75" customHeight="1" x14ac:dyDescent="0.2">
      <c r="A824" s="55">
        <v>37221</v>
      </c>
      <c r="B824" s="87" t="s">
        <v>1625</v>
      </c>
      <c r="C824" s="52" t="s">
        <v>1626</v>
      </c>
      <c r="D824" s="244">
        <v>444748</v>
      </c>
      <c r="E824" s="244">
        <v>450000</v>
      </c>
      <c r="F824" s="54">
        <f t="shared" si="190"/>
        <v>101.18089344977381</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1360926</v>
      </c>
      <c r="E830" s="244">
        <v>1754833.18</v>
      </c>
      <c r="F830" s="54">
        <f t="shared" si="190"/>
        <v>128.94405573851921</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v>36332.5</v>
      </c>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59" sqref="E25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465011068</v>
      </c>
      <c r="E6" s="231">
        <f t="shared" si="0"/>
        <v>480618314.36000001</v>
      </c>
      <c r="F6" s="232">
        <f t="shared" ref="F6:F260" si="1">IF(D6&gt;0,IF(E6/D6&gt;=100,"&gt;&gt;100",E6/D6*100),"-")</f>
        <v>103.35631717909992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394034338</v>
      </c>
      <c r="E7" s="106">
        <f t="shared" si="2"/>
        <v>399864218.80000001</v>
      </c>
      <c r="F7" s="95">
        <f t="shared" si="1"/>
        <v>101.47953623270266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134817433</v>
      </c>
      <c r="E8" s="106">
        <f>E9+E10-E11</f>
        <v>138743872.44</v>
      </c>
      <c r="F8" s="95">
        <f t="shared" si="1"/>
        <v>102.91241225457838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130840841</v>
      </c>
      <c r="E9" s="249">
        <v>134767280.16</v>
      </c>
      <c r="F9" s="95">
        <f t="shared" si="1"/>
        <v>103.00092779134613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3976592</v>
      </c>
      <c r="E10" s="249">
        <v>3976592.28</v>
      </c>
      <c r="F10" s="95">
        <f t="shared" si="1"/>
        <v>100.00000704120512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216248082</v>
      </c>
      <c r="E12" s="106">
        <f t="shared" si="3"/>
        <v>216540279.30000001</v>
      </c>
      <c r="F12" s="95">
        <f t="shared" si="1"/>
        <v>100.13512133716867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206941209</v>
      </c>
      <c r="E13" s="106">
        <f t="shared" si="4"/>
        <v>207992047.56</v>
      </c>
      <c r="F13" s="95">
        <f t="shared" si="1"/>
        <v>100.50779569959892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3079661</v>
      </c>
      <c r="E14" s="249">
        <v>3556579.72</v>
      </c>
      <c r="F14" s="95">
        <f t="shared" si="1"/>
        <v>115.48607850019856</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126174656</v>
      </c>
      <c r="E15" s="249">
        <v>128229826.89</v>
      </c>
      <c r="F15" s="95">
        <f t="shared" si="1"/>
        <v>101.62883019074766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121116850</v>
      </c>
      <c r="E16" s="249">
        <v>124047627.98999999</v>
      </c>
      <c r="F16" s="95">
        <f t="shared" si="1"/>
        <v>102.41979376940533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99915751</v>
      </c>
      <c r="E17" s="249">
        <v>102878469.34999999</v>
      </c>
      <c r="F17" s="95">
        <f t="shared" si="1"/>
        <v>102.96521651526194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143345709</v>
      </c>
      <c r="E18" s="249">
        <v>150720456.38999999</v>
      </c>
      <c r="F18" s="95">
        <f t="shared" si="1"/>
        <v>105.14472839225344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8129877</v>
      </c>
      <c r="E19" s="106">
        <f t="shared" si="5"/>
        <v>7507063.6199999992</v>
      </c>
      <c r="F19" s="95">
        <f t="shared" si="1"/>
        <v>92.339202917830107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3193351</v>
      </c>
      <c r="E20" s="249">
        <v>3414269.89</v>
      </c>
      <c r="F20" s="95">
        <f t="shared" si="1"/>
        <v>106.91808980597499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102449</v>
      </c>
      <c r="E21" s="249">
        <v>102449.05</v>
      </c>
      <c r="F21" s="95">
        <f t="shared" si="1"/>
        <v>100.00004880477115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98173</v>
      </c>
      <c r="E22" s="249">
        <v>103973.34</v>
      </c>
      <c r="F22" s="95">
        <f t="shared" si="1"/>
        <v>105.90828435516893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96836</v>
      </c>
      <c r="E25" s="249">
        <v>96835.5</v>
      </c>
      <c r="F25" s="95">
        <f t="shared" si="1"/>
        <v>99.999483663100492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12148406</v>
      </c>
      <c r="E26" s="249">
        <v>12869205.66</v>
      </c>
      <c r="F26" s="95">
        <f t="shared" si="1"/>
        <v>105.93328589775481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7509338</v>
      </c>
      <c r="E28" s="249">
        <v>9079669.8200000003</v>
      </c>
      <c r="F28" s="95">
        <f t="shared" si="1"/>
        <v>120.91172111309945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292450</v>
      </c>
      <c r="E29" s="106">
        <f t="shared" si="6"/>
        <v>205430.25</v>
      </c>
      <c r="F29" s="95">
        <f t="shared" si="1"/>
        <v>70.244571721661814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514600</v>
      </c>
      <c r="E30" s="249">
        <v>514600.27</v>
      </c>
      <c r="F30" s="95">
        <f t="shared" si="1"/>
        <v>100.00005246793626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222150</v>
      </c>
      <c r="E34" s="249">
        <v>309170.02</v>
      </c>
      <c r="F34" s="95">
        <f t="shared" si="1"/>
        <v>139.17173981544002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40000</v>
      </c>
      <c r="E35" s="106">
        <f t="shared" si="7"/>
        <v>40000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40000</v>
      </c>
      <c r="E37" s="249">
        <v>40000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844546</v>
      </c>
      <c r="E45" s="106">
        <f t="shared" si="9"/>
        <v>795737.86999999988</v>
      </c>
      <c r="F45" s="95">
        <f t="shared" si="1"/>
        <v>94.220784895079717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925206</v>
      </c>
      <c r="E47" s="249">
        <v>939045.94</v>
      </c>
      <c r="F47" s="95">
        <f t="shared" si="1"/>
        <v>101.49587659396934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80660</v>
      </c>
      <c r="E50" s="249">
        <v>143308.07</v>
      </c>
      <c r="F50" s="95">
        <f t="shared" si="1"/>
        <v>177.66931564592116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192296</v>
      </c>
      <c r="E54" s="249">
        <v>177686.49</v>
      </c>
      <c r="F54" s="95">
        <f t="shared" si="1"/>
        <v>92.402592877646967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192296</v>
      </c>
      <c r="E55" s="249">
        <v>177686.49</v>
      </c>
      <c r="F55" s="95">
        <f t="shared" si="1"/>
        <v>92.402592877646967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42968823</v>
      </c>
      <c r="E56" s="106">
        <f t="shared" si="11"/>
        <v>44580067.060000002</v>
      </c>
      <c r="F56" s="95">
        <f t="shared" si="1"/>
        <v>103.74979798725231</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37418770</v>
      </c>
      <c r="E57" s="249">
        <v>39153187.68</v>
      </c>
      <c r="F57" s="95">
        <f t="shared" si="1"/>
        <v>104.63515417529759</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5550053</v>
      </c>
      <c r="E61" s="249">
        <v>5426879.3799999999</v>
      </c>
      <c r="F61" s="95">
        <f t="shared" si="1"/>
        <v>97.780676689033413</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70976730</v>
      </c>
      <c r="E68" s="106">
        <f t="shared" si="13"/>
        <v>80754095.560000002</v>
      </c>
      <c r="F68" s="95">
        <f t="shared" si="1"/>
        <v>113.77545226442527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4798096</v>
      </c>
      <c r="E69" s="106">
        <f t="shared" si="14"/>
        <v>15239434.51</v>
      </c>
      <c r="F69" s="95">
        <f t="shared" si="1"/>
        <v>317.61420592668424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4797767</v>
      </c>
      <c r="E70" s="106">
        <f t="shared" si="15"/>
        <v>15239434.51</v>
      </c>
      <c r="F70" s="95">
        <f t="shared" si="1"/>
        <v>317.63598586592468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4797767</v>
      </c>
      <c r="E72" s="249">
        <v>15239434.51</v>
      </c>
      <c r="F72" s="95">
        <f t="shared" si="1"/>
        <v>317.63598586592468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329</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1966106</v>
      </c>
      <c r="E78" s="106">
        <f>E79+SUM(E82:E84)-E85+E86</f>
        <v>1918908.56</v>
      </c>
      <c r="F78" s="95">
        <f t="shared" si="1"/>
        <v>97.599445808110048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1966106</v>
      </c>
      <c r="E86" s="249">
        <v>1918908.56</v>
      </c>
      <c r="F86" s="95">
        <f t="shared" si="1"/>
        <v>97.599445808110048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369815</v>
      </c>
      <c r="E87" s="106">
        <f t="shared" si="17"/>
        <v>335080.5</v>
      </c>
      <c r="F87" s="95">
        <f t="shared" si="1"/>
        <v>90.607601097846228</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369815</v>
      </c>
      <c r="E88" s="106">
        <f t="shared" si="18"/>
        <v>335080.5</v>
      </c>
      <c r="F88" s="95">
        <f t="shared" si="1"/>
        <v>90.607601097846228</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369815</v>
      </c>
      <c r="E89" s="249">
        <v>335080.5</v>
      </c>
      <c r="F89" s="95">
        <f t="shared" si="1"/>
        <v>90.607601097846228</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226390</v>
      </c>
      <c r="E118" s="106">
        <f t="shared" si="20"/>
        <v>226389.82</v>
      </c>
      <c r="F118" s="95">
        <f t="shared" si="1"/>
        <v>99.99992049118778</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226390</v>
      </c>
      <c r="E119" s="106">
        <f t="shared" si="21"/>
        <v>226389.82</v>
      </c>
      <c r="F119" s="95">
        <f t="shared" si="1"/>
        <v>99.99992049118778</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226390</v>
      </c>
      <c r="E123" s="249">
        <v>226389.82</v>
      </c>
      <c r="F123" s="95">
        <f t="shared" si="1"/>
        <v>99.99992049118778</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55234959</v>
      </c>
      <c r="E134" s="106">
        <f t="shared" si="23"/>
        <v>55234958.75</v>
      </c>
      <c r="F134" s="95">
        <f t="shared" si="1"/>
        <v>99.9999995473881</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55234959</v>
      </c>
      <c r="E135" s="106">
        <f t="shared" si="24"/>
        <v>55234958.75</v>
      </c>
      <c r="F135" s="95">
        <f t="shared" si="1"/>
        <v>99.9999995473881</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55234959</v>
      </c>
      <c r="E139" s="249">
        <v>55234958.75</v>
      </c>
      <c r="F139" s="95">
        <f t="shared" si="1"/>
        <v>99.9999995473881</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7465373</v>
      </c>
      <c r="E146" s="106">
        <f t="shared" si="26"/>
        <v>7001806.0600000005</v>
      </c>
      <c r="F146" s="95">
        <f t="shared" si="1"/>
        <v>93.790438334427506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2595629</v>
      </c>
      <c r="E147" s="249">
        <v>2153531.84</v>
      </c>
      <c r="F147" s="95">
        <f t="shared" si="1"/>
        <v>82.967629040976192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5089209</v>
      </c>
      <c r="E158" s="249">
        <v>4950678.6399999997</v>
      </c>
      <c r="F158" s="95">
        <f t="shared" si="1"/>
        <v>97.277958912671878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11055541</v>
      </c>
      <c r="E159" s="249">
        <v>11238298.199999999</v>
      </c>
      <c r="F159" s="95">
        <f t="shared" si="1"/>
        <v>101.65308237742504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22250</v>
      </c>
      <c r="E162" s="249">
        <v>55000</v>
      </c>
      <c r="F162" s="95">
        <f t="shared" si="1"/>
        <v>247.19101123595505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11297256</v>
      </c>
      <c r="E163" s="249">
        <v>11395702.619999999</v>
      </c>
      <c r="F163" s="95">
        <f t="shared" si="1"/>
        <v>100.87142063524097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915991</v>
      </c>
      <c r="E164" s="106">
        <f t="shared" si="28"/>
        <v>797517.36</v>
      </c>
      <c r="F164" s="95">
        <f t="shared" si="1"/>
        <v>87.066069426446319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915991</v>
      </c>
      <c r="E166" s="249">
        <v>797517.36</v>
      </c>
      <c r="F166" s="95">
        <f t="shared" si="1"/>
        <v>87.066069426446319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465011068</v>
      </c>
      <c r="E175" s="106">
        <f t="shared" si="30"/>
        <v>480618314.36000007</v>
      </c>
      <c r="F175" s="95">
        <f t="shared" si="1"/>
        <v>103.35631717909995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2691990</v>
      </c>
      <c r="E176" s="106">
        <f t="shared" si="31"/>
        <v>4041505.79</v>
      </c>
      <c r="F176" s="95">
        <f t="shared" si="1"/>
        <v>150.1307876329407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2165601</v>
      </c>
      <c r="E177" s="106">
        <f t="shared" si="32"/>
        <v>1654078.0499999998</v>
      </c>
      <c r="F177" s="95">
        <f t="shared" si="1"/>
        <v>76.379630873831317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1108315</v>
      </c>
      <c r="E179" s="249">
        <v>863056.2</v>
      </c>
      <c r="F179" s="95">
        <f t="shared" si="1"/>
        <v>77.871020422894205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10651</v>
      </c>
      <c r="E180" s="106">
        <f t="shared" si="33"/>
        <v>150.9</v>
      </c>
      <c r="F180" s="95">
        <f t="shared" si="1"/>
        <v>1.4167683785560041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10651</v>
      </c>
      <c r="E183" s="249">
        <v>150.9</v>
      </c>
      <c r="F183" s="95">
        <f t="shared" si="1"/>
        <v>1.4167683785560041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v>516.1</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1046635</v>
      </c>
      <c r="E188" s="249">
        <v>790354.85</v>
      </c>
      <c r="F188" s="95">
        <f t="shared" si="1"/>
        <v>75.513894528656124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526389</v>
      </c>
      <c r="E189" s="249">
        <v>1852324.75</v>
      </c>
      <c r="F189" s="95">
        <f t="shared" si="1"/>
        <v>351.8927542178883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535102.99</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535102.99</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v>535102.99</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462319078</v>
      </c>
      <c r="E237" s="106">
        <f t="shared" si="41"/>
        <v>476576808.57000005</v>
      </c>
      <c r="F237" s="95">
        <f t="shared" si="1"/>
        <v>103.08395894707164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451022274</v>
      </c>
      <c r="E238" s="106">
        <f t="shared" si="42"/>
        <v>456845166.06999999</v>
      </c>
      <c r="F238" s="95">
        <f t="shared" si="1"/>
        <v>101.29104312706293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451022274</v>
      </c>
      <c r="E239" s="106">
        <f t="shared" si="43"/>
        <v>456845166.06999999</v>
      </c>
      <c r="F239" s="95">
        <f t="shared" si="1"/>
        <v>101.29104312706293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451022274</v>
      </c>
      <c r="E240" s="249">
        <v>456845166.06999999</v>
      </c>
      <c r="F240" s="95">
        <f t="shared" si="1"/>
        <v>101.29104312706293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2552613</v>
      </c>
      <c r="E245" s="106">
        <f t="shared" si="45"/>
        <v>11597238.530000001</v>
      </c>
      <c r="F245" s="95">
        <f t="shared" si="1"/>
        <v>454.32811515102378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34795364</v>
      </c>
      <c r="E246" s="106">
        <f t="shared" si="46"/>
        <v>11597238.530000001</v>
      </c>
      <c r="F246" s="95">
        <f t="shared" si="1"/>
        <v>33.329838222126376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34739764</v>
      </c>
      <c r="E247" s="249">
        <v>2552612.7200000002</v>
      </c>
      <c r="F247" s="95">
        <f t="shared" si="1"/>
        <v>7.347812495214419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55600</v>
      </c>
      <c r="E249" s="249">
        <v>9044625.8100000005</v>
      </c>
      <c r="F249" s="95" t="str">
        <f t="shared" si="1"/>
        <v>&gt;&gt;100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32242751</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32242751</v>
      </c>
      <c r="E252" s="249">
        <v>0</v>
      </c>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8042193</v>
      </c>
      <c r="E255" s="249">
        <v>7566906.3399999999</v>
      </c>
      <c r="F255" s="95">
        <f t="shared" si="1"/>
        <v>94.090086373206901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701998</v>
      </c>
      <c r="E256" s="249">
        <v>567497.63</v>
      </c>
      <c r="F256" s="95">
        <f t="shared" si="1"/>
        <v>80.840348548001558</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2273346</v>
      </c>
      <c r="E259" s="106">
        <f t="shared" si="49"/>
        <v>2230615.35</v>
      </c>
      <c r="F259" s="95">
        <f t="shared" si="1"/>
        <v>98.120363112346297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2273346</v>
      </c>
      <c r="E260" s="250">
        <v>2230615.35</v>
      </c>
      <c r="F260" s="99">
        <f t="shared" si="1"/>
        <v>98.120363112346297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369815</v>
      </c>
      <c r="E263" s="249">
        <v>335080.5</v>
      </c>
      <c r="F263" s="95">
        <f t="shared" si="50"/>
        <v>90.607601097846228</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18762629</v>
      </c>
      <c r="E264" s="249">
        <v>18397508.68</v>
      </c>
      <c r="F264" s="95">
        <f t="shared" si="50"/>
        <v>98.054002346899253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915991</v>
      </c>
      <c r="E266" s="249">
        <v>797517.36</v>
      </c>
      <c r="F266" s="95">
        <f t="shared" si="50"/>
        <v>87.066069426446319</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35134</v>
      </c>
      <c r="E268" s="249">
        <v>33217.71</v>
      </c>
      <c r="F268" s="95">
        <f t="shared" si="50"/>
        <v>94.545767632492741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36324</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1894648</v>
      </c>
      <c r="E271" s="249">
        <v>1885690.85</v>
      </c>
      <c r="F271" s="95">
        <f t="shared" si="50"/>
        <v>99.527239360556692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2165601</v>
      </c>
      <c r="E288" s="249">
        <v>1654078.05</v>
      </c>
      <c r="F288" s="95">
        <f t="shared" si="50"/>
        <v>76.379630873831331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526389</v>
      </c>
      <c r="E290" s="249">
        <v>1852324.75</v>
      </c>
      <c r="F290" s="95">
        <f t="shared" si="50"/>
        <v>351.8927542178883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v>535102.99</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117385</v>
      </c>
      <c r="E297" s="249">
        <v>151065.16</v>
      </c>
      <c r="F297" s="95">
        <f t="shared" si="50"/>
        <v>128.69204753588619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7491</v>
      </c>
      <c r="E298" s="249">
        <v>5634.17</v>
      </c>
      <c r="F298" s="95">
        <f t="shared" si="50"/>
        <v>75.212521692697905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136858</v>
      </c>
      <c r="E299" s="249">
        <v>49472.43</v>
      </c>
      <c r="F299" s="95">
        <f t="shared" si="50"/>
        <v>36.148730801268471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784900</v>
      </c>
      <c r="E300" s="249">
        <v>584183.09</v>
      </c>
      <c r="F300" s="95">
        <f t="shared" si="50"/>
        <v>74.427709262326402</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8" sqref="D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10905213</v>
      </c>
      <c r="E5" s="81">
        <f t="shared" si="0"/>
        <v>10095196.840000002</v>
      </c>
      <c r="F5" s="82">
        <f t="shared" ref="F5:F141" si="1">IF(D5&gt;0,IF(E5/D5&gt;=100,"&gt;&gt;100",E5/D5*100),"-")</f>
        <v>92.57221147354025</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10027582</v>
      </c>
      <c r="E6" s="83">
        <f t="shared" si="2"/>
        <v>9515405.2100000009</v>
      </c>
      <c r="F6" s="65">
        <f t="shared" si="1"/>
        <v>94.892320102692764</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244889</v>
      </c>
      <c r="E7" s="251">
        <v>949230.5</v>
      </c>
      <c r="F7" s="65">
        <f t="shared" si="1"/>
        <v>387.61663447521124</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9782693</v>
      </c>
      <c r="E8" s="251">
        <v>8566174.7100000009</v>
      </c>
      <c r="F8" s="65">
        <f t="shared" si="1"/>
        <v>87.564586867849187</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877631</v>
      </c>
      <c r="E13" s="83">
        <f t="shared" si="4"/>
        <v>579791.63</v>
      </c>
      <c r="F13" s="65">
        <f t="shared" si="1"/>
        <v>66.063257792853719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877631</v>
      </c>
      <c r="E16" s="251">
        <v>579791.63</v>
      </c>
      <c r="F16" s="65">
        <f t="shared" si="1"/>
        <v>66.063257792853719</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75707</v>
      </c>
      <c r="E22" s="83">
        <f t="shared" si="5"/>
        <v>35795.379999999997</v>
      </c>
      <c r="F22" s="65">
        <f t="shared" si="1"/>
        <v>47.281466707173706</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75707</v>
      </c>
      <c r="E24" s="251">
        <v>35795.379999999997</v>
      </c>
      <c r="F24" s="65">
        <f t="shared" si="1"/>
        <v>47.281466707173706</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1430506</v>
      </c>
      <c r="E28" s="83">
        <f t="shared" si="6"/>
        <v>1525436.94</v>
      </c>
      <c r="F28" s="65">
        <f t="shared" si="1"/>
        <v>106.63617908628136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1430506</v>
      </c>
      <c r="E30" s="251">
        <v>1525436.94</v>
      </c>
      <c r="F30" s="65">
        <f t="shared" si="1"/>
        <v>106.63617908628136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29361466</v>
      </c>
      <c r="E35" s="83">
        <f t="shared" si="7"/>
        <v>13283926.75</v>
      </c>
      <c r="F35" s="65">
        <f t="shared" si="1"/>
        <v>45.242723064304755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1901816</v>
      </c>
      <c r="E39" s="83">
        <f t="shared" si="9"/>
        <v>1471692.59</v>
      </c>
      <c r="F39" s="65">
        <f t="shared" si="1"/>
        <v>77.383542361616477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1901816</v>
      </c>
      <c r="E40" s="251">
        <v>1471692.59</v>
      </c>
      <c r="F40" s="65">
        <f t="shared" si="1"/>
        <v>77.383542361616477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23389461</v>
      </c>
      <c r="E54" s="83">
        <f t="shared" si="12"/>
        <v>8227825.75</v>
      </c>
      <c r="F54" s="65">
        <f t="shared" si="1"/>
        <v>35.177491905435531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23389461</v>
      </c>
      <c r="E55" s="251">
        <v>8227825.75</v>
      </c>
      <c r="F55" s="65">
        <f t="shared" si="1"/>
        <v>35.177491905435531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4055189</v>
      </c>
      <c r="E61" s="83">
        <f t="shared" si="13"/>
        <v>3569658.41</v>
      </c>
      <c r="F61" s="65">
        <f t="shared" si="1"/>
        <v>88.026930680666183</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46546</v>
      </c>
      <c r="E64" s="251">
        <v>716035.62</v>
      </c>
      <c r="F64" s="65">
        <f t="shared" si="1"/>
        <v>1538.3397499248056</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4008643</v>
      </c>
      <c r="E65" s="251">
        <v>2853622.79</v>
      </c>
      <c r="F65" s="65">
        <f t="shared" si="1"/>
        <v>71.186752973512483</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15000</v>
      </c>
      <c r="E74" s="251">
        <v>14750</v>
      </c>
      <c r="F74" s="65">
        <f t="shared" si="1"/>
        <v>98.333333333333329</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5019308</v>
      </c>
      <c r="E75" s="83">
        <f t="shared" si="15"/>
        <v>7008317.04</v>
      </c>
      <c r="F75" s="65">
        <f t="shared" si="1"/>
        <v>139.62715657218087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4230371</v>
      </c>
      <c r="E76" s="251">
        <v>5357168.68</v>
      </c>
      <c r="F76" s="65">
        <f t="shared" si="1"/>
        <v>126.63590687436159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199943</v>
      </c>
      <c r="E77" s="312">
        <v>183757.86</v>
      </c>
      <c r="F77" s="65">
        <f t="shared" si="1"/>
        <v>91.905122960043599</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588994</v>
      </c>
      <c r="E81" s="251">
        <v>1467390.5</v>
      </c>
      <c r="F81" s="65">
        <f t="shared" si="1"/>
        <v>249.135050611721</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7488544</v>
      </c>
      <c r="E82" s="83">
        <f t="shared" si="16"/>
        <v>15408386.09</v>
      </c>
      <c r="F82" s="65">
        <f t="shared" si="1"/>
        <v>205.75943855040447</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870533</v>
      </c>
      <c r="E83" s="251">
        <v>4722401.91</v>
      </c>
      <c r="F83" s="65">
        <f t="shared" si="1"/>
        <v>542.47247490904999</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1820905</v>
      </c>
      <c r="E84" s="251">
        <v>4668446.3</v>
      </c>
      <c r="F84" s="65">
        <f t="shared" si="1"/>
        <v>256.38055252745198</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241981</v>
      </c>
      <c r="E85" s="251"/>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2451996</v>
      </c>
      <c r="E86" s="251">
        <v>3715249.69</v>
      </c>
      <c r="F86" s="65">
        <f t="shared" si="1"/>
        <v>151.51940256019992</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2103129</v>
      </c>
      <c r="E88" s="251">
        <v>2302288.19</v>
      </c>
      <c r="F88" s="65">
        <f t="shared" si="1"/>
        <v>109.46966115725665</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100000</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100000</v>
      </c>
      <c r="E106" s="251"/>
      <c r="F106" s="65">
        <f t="shared" si="1"/>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14531600</v>
      </c>
      <c r="E107" s="83">
        <f t="shared" si="21"/>
        <v>13146107.34</v>
      </c>
      <c r="F107" s="65">
        <f t="shared" si="1"/>
        <v>90.465656500316555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8667052</v>
      </c>
      <c r="E108" s="251">
        <v>7558217.2000000002</v>
      </c>
      <c r="F108" s="65">
        <f t="shared" si="1"/>
        <v>87.206321134337259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5045893</v>
      </c>
      <c r="E109" s="251">
        <v>5187890.1399999997</v>
      </c>
      <c r="F109" s="65">
        <f t="shared" si="1"/>
        <v>102.81411318075908</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399940</v>
      </c>
      <c r="E111" s="251">
        <v>400000</v>
      </c>
      <c r="F111" s="65">
        <f t="shared" si="1"/>
        <v>100.01500225033755</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418715</v>
      </c>
      <c r="E113" s="251"/>
      <c r="F113" s="65">
        <f t="shared" si="1"/>
        <v>0</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6064577</v>
      </c>
      <c r="E114" s="83">
        <f t="shared" si="22"/>
        <v>4302016.54</v>
      </c>
      <c r="F114" s="65">
        <f t="shared" si="1"/>
        <v>70.936794767384441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3464829</v>
      </c>
      <c r="E115" s="83">
        <f t="shared" si="23"/>
        <v>2167016.54</v>
      </c>
      <c r="F115" s="65">
        <f t="shared" si="1"/>
        <v>62.543246434383924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1459878</v>
      </c>
      <c r="E116" s="251">
        <v>1590730.04</v>
      </c>
      <c r="F116" s="65">
        <f t="shared" si="1"/>
        <v>108.9632174743369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2004951</v>
      </c>
      <c r="E117" s="251">
        <v>576286.5</v>
      </c>
      <c r="F117" s="65">
        <f t="shared" si="1"/>
        <v>28.743171279497602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444748</v>
      </c>
      <c r="E118" s="83">
        <f t="shared" si="24"/>
        <v>450000</v>
      </c>
      <c r="F118" s="65">
        <f t="shared" si="1"/>
        <v>101.18089344977381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444748</v>
      </c>
      <c r="E120" s="251">
        <v>450000</v>
      </c>
      <c r="F120" s="65">
        <f t="shared" si="1"/>
        <v>101.18089344977381</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2155000</v>
      </c>
      <c r="E125" s="251">
        <v>1685000</v>
      </c>
      <c r="F125" s="65">
        <f t="shared" si="1"/>
        <v>78.19025522041764</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8245611</v>
      </c>
      <c r="E129" s="83">
        <f t="shared" si="26"/>
        <v>6590398.3599999994</v>
      </c>
      <c r="F129" s="65">
        <f t="shared" si="1"/>
        <v>79.926137189833469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2640642</v>
      </c>
      <c r="E135" s="312">
        <v>2825538.29</v>
      </c>
      <c r="F135" s="65">
        <f t="shared" si="1"/>
        <v>107.00194460286552</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5604969</v>
      </c>
      <c r="E138" s="251">
        <v>3764860.07</v>
      </c>
      <c r="F138" s="65">
        <f t="shared" si="1"/>
        <v>67.170042688906932</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83222532</v>
      </c>
      <c r="E141" s="108">
        <f t="shared" si="28"/>
        <v>71395581.280000001</v>
      </c>
      <c r="F141" s="84">
        <f t="shared" si="1"/>
        <v>85.788763648767613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U19" sqref="U1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1066509.48</v>
      </c>
      <c r="E5" s="109">
        <f t="shared" si="0"/>
        <v>3628331.12</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520292.62</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520292.62</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520292.62</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546216.86</v>
      </c>
      <c r="E22" s="110">
        <f t="shared" si="3"/>
        <v>3628331.12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546216.86</v>
      </c>
      <c r="E23" s="110">
        <f t="shared" si="4"/>
        <v>3628331.12</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546216.86</v>
      </c>
      <c r="E25" s="252">
        <v>3628331.12</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2691989.85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94283450.49000001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73694254.500000015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17040425.550000001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24639794.43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82732.17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2887537.2</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7525812.0899999999</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14827976.74</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6689976.3200000003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20054093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535102.99</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535102.99</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92933934.549999997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74205777.519999996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17040425.550000001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24885053.649999999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93231.98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2887537.2</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7525812.0899999999</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14827460.640000001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6946256.4100000001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18728157.030000001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0</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4041505.7900000066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462299.22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235894.22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235894.22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234299.04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1595.18</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226405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226405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3579206.5700000003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1624662.79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1419440.79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535102.99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35732</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Provjera</v>
      </c>
      <c r="C227" s="121" t="s">
        <v>3230</v>
      </c>
      <c r="D227" s="125"/>
      <c r="E227" s="73">
        <f t="shared" si="20"/>
        <v>0</v>
      </c>
      <c r="F227" s="73">
        <f t="shared" si="21"/>
        <v>1</v>
      </c>
      <c r="G227" s="73"/>
      <c r="H227" s="73"/>
      <c r="I227" s="73"/>
      <c r="J227" s="73"/>
      <c r="K227" s="73"/>
      <c r="L227" s="73">
        <f>IF(AND('PR-RAS'!D428&gt;0,SUM('PR-RAS'!D846:D846)=0),1,0)</f>
        <v>1</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2023-02-14T11:08:44Z</cp:lastPrinted>
  <dcterms:created xsi:type="dcterms:W3CDTF">2022-04-01T05:14:30Z</dcterms:created>
  <dcterms:modified xsi:type="dcterms:W3CDTF">2023-02-14T11:19:33Z</dcterms:modified>
</cp:coreProperties>
</file>