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120" yWindow="-120" windowWidth="29040" windowHeight="16440" tabRatio="356" activeTab="1"/>
  </bookViews>
  <sheets>
    <sheet name="Troškovnik kolni PS Đakovo" sheetId="182" r:id="rId1"/>
    <sheet name="Rekapitulacija" sheetId="183" r:id="rId2"/>
    <sheet name="Sheet1" sheetId="188" r:id="rId3"/>
  </sheets>
  <definedNames>
    <definedName name="_Toc532263130" localSheetId="0">'Troškovnik kolni PS Đakovo'!#REF!</definedName>
    <definedName name="_Toc532263132" localSheetId="0">'Troškovnik kolni PS Đakovo'!#REF!</definedName>
    <definedName name="_Toc532286383" localSheetId="0">'Troškovnik kolni PS Đakovo'!#REF!</definedName>
    <definedName name="_Toc532286385" localSheetId="0">'Troškovnik kolni PS Đakovo'!#REF!</definedName>
    <definedName name="_xlnm.Print_Titles" localSheetId="0">'Troškovnik kolni PS Đakovo'!$1:$8</definedName>
    <definedName name="_xlnm.Print_Area" localSheetId="1">Rekapitulacija!$A$1:$F$32</definedName>
    <definedName name="_xlnm.Print_Area" localSheetId="0">'Troškovnik kolni PS Đakovo'!$A$1:$G$115</definedName>
  </definedNames>
  <calcPr calcId="125725"/>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23" i="183"/>
  <c r="F21"/>
  <c r="F19"/>
  <c r="F17"/>
  <c r="F15"/>
  <c r="F13"/>
  <c r="F11"/>
  <c r="G107" i="182"/>
  <c r="G98"/>
  <c r="G99"/>
  <c r="G100"/>
  <c r="G101"/>
  <c r="G102"/>
  <c r="G103"/>
  <c r="G104"/>
  <c r="G105"/>
  <c r="G97"/>
  <c r="G86"/>
  <c r="G60"/>
  <c r="G61"/>
  <c r="G62"/>
  <c r="G63"/>
  <c r="G64"/>
  <c r="G65"/>
  <c r="G66"/>
  <c r="G67"/>
  <c r="G68"/>
  <c r="G69"/>
  <c r="G70"/>
  <c r="G71"/>
  <c r="G72"/>
  <c r="G73"/>
  <c r="G74"/>
  <c r="G75"/>
  <c r="G76"/>
  <c r="G77"/>
  <c r="G78"/>
  <c r="G79"/>
  <c r="G80"/>
  <c r="G81"/>
  <c r="G82"/>
  <c r="G83"/>
  <c r="G84"/>
  <c r="G59"/>
  <c r="G50"/>
  <c r="G48"/>
  <c r="G39"/>
  <c r="G26"/>
  <c r="G27"/>
  <c r="G28"/>
  <c r="G29"/>
  <c r="G30"/>
  <c r="G31"/>
  <c r="G32"/>
  <c r="G33"/>
  <c r="G34"/>
  <c r="G35"/>
  <c r="G36"/>
  <c r="G37"/>
  <c r="G25"/>
  <c r="E83" l="1"/>
  <c r="E99"/>
  <c r="E105"/>
  <c r="B7" i="183" l="1"/>
  <c r="B5"/>
  <c r="B6"/>
  <c r="B3"/>
  <c r="K11" i="188" l="1"/>
  <c r="B13" l="1"/>
  <c r="G20" l="1"/>
  <c r="H13"/>
  <c r="F19" l="1"/>
  <c r="E107"/>
  <c r="D12" l="1"/>
  <c r="C15" l="1"/>
  <c r="A6" l="1"/>
</calcChain>
</file>

<file path=xl/sharedStrings.xml><?xml version="1.0" encoding="utf-8"?>
<sst xmlns="http://schemas.openxmlformats.org/spreadsheetml/2006/main" count="268" uniqueCount="179">
  <si>
    <t>Investitor:</t>
  </si>
  <si>
    <t>Pripremni radovi</t>
  </si>
  <si>
    <t>Odvodnja</t>
  </si>
  <si>
    <t>Kolnička konstrukcija</t>
  </si>
  <si>
    <t>Red. br.</t>
  </si>
  <si>
    <t>O.T.U.</t>
  </si>
  <si>
    <t>Količina</t>
  </si>
  <si>
    <t>Ukupno</t>
  </si>
  <si>
    <t>UKUPNO:</t>
  </si>
  <si>
    <t>SVEUKUPNO S PDV-om:</t>
  </si>
  <si>
    <t>PRIPREMNI RADOVI</t>
  </si>
  <si>
    <t>m2</t>
  </si>
  <si>
    <t>3.)</t>
  </si>
  <si>
    <t>3.2</t>
  </si>
  <si>
    <t>3.4</t>
  </si>
  <si>
    <t>3.6</t>
  </si>
  <si>
    <t>1.</t>
  </si>
  <si>
    <t>2.</t>
  </si>
  <si>
    <t>3.</t>
  </si>
  <si>
    <t>1.)</t>
  </si>
  <si>
    <t>2.)</t>
  </si>
  <si>
    <t>2.1</t>
  </si>
  <si>
    <t>1.2</t>
  </si>
  <si>
    <t>OPIS RADA</t>
  </si>
  <si>
    <t>kom</t>
  </si>
  <si>
    <t>1-02</t>
  </si>
  <si>
    <t>GEODETSKI RADOVI</t>
  </si>
  <si>
    <t>1.1</t>
  </si>
  <si>
    <t>1-02.1</t>
  </si>
  <si>
    <t>ISKOLČENJE TRASE I OBJEKATA</t>
  </si>
  <si>
    <t>A.   Izvođač  je dužan pri sastavljanju ponude obići buduće gradilište te za jedinične mjere iskazane u komadima dati cijene koje obuhvaćaju potpun i konačan opis rada.</t>
  </si>
  <si>
    <t>5-04</t>
  </si>
  <si>
    <t>6-03</t>
  </si>
  <si>
    <t>ODVODNJA</t>
  </si>
  <si>
    <t>Obračun radova po m2 ili toni:</t>
  </si>
  <si>
    <t>KOLNIČKA KONSTRUKCIJA</t>
  </si>
  <si>
    <t>Obračun radova:</t>
  </si>
  <si>
    <t>D.   U zoni zahvata gdje je projektom naznačeno postojanje instalacija izvođač je obvezan u prisustvu nadzornog inženjera izvršiti iskapanja radi utvrđivanja stvarnog položaja i dubine i postojećih instalacija i energetskih kabela uključivo i zatrpavanje rova po utvrđivanju položaja instalacija. Navedeni radovi moraju biti uključeni u jedinične cijene stavaka troškovnika i neće se posebno obračunavati.</t>
  </si>
  <si>
    <t>1-03.2</t>
  </si>
  <si>
    <t>UKLANJANJE POSTOJEĆIH KONSTRUKCIJA NA PODRUČJU ZAHVATA</t>
  </si>
  <si>
    <t>REKAPITULACIJA:</t>
  </si>
  <si>
    <t>Broj projekta:</t>
  </si>
  <si>
    <t>Datum izrade:</t>
  </si>
  <si>
    <t>Razina obrade:</t>
  </si>
  <si>
    <t>Projektant:</t>
  </si>
  <si>
    <t>Obračun radova po m2:</t>
  </si>
  <si>
    <t>B.  Obračun količina se  vrši prema dimenzijama i linijama iz projekta. Količine za svaku stavku rada, mjere se u neto iznosu u skladu s OTU za radove na cestama.</t>
  </si>
  <si>
    <t>Vrsta projekta:</t>
  </si>
  <si>
    <t>m1</t>
  </si>
  <si>
    <t>3.1</t>
  </si>
  <si>
    <t>F.   Izvođač je dužan održavati gradilište za vrijeme izvođenja radova (održavanje zelenila, vertikalne i horizontalne signalizacije i sve ostalo potrebno za sigurno odvijanje prometa).</t>
  </si>
  <si>
    <t>1.2.1</t>
  </si>
  <si>
    <t>1.3</t>
  </si>
  <si>
    <t>PDV 25%:</t>
  </si>
  <si>
    <t>C.  U svim stavkama koje uključuju odvoz viška materijala na odlagalište, jedinične cijene moraju uključivati sve troškove utovara, prijevoza, istovara, odlaganja, planiranja odlagališta, uključujući obavezu izvođača da pronađe odlagalište.</t>
  </si>
  <si>
    <t>E. Privremena regulacija prometa za vrijeme izvođenja radova uključuje  izradu eleborata privremene regulacije prometa te dobivanje suglasnosti na taj Elaborat od nadležne Uprave za ceste te se sukladno OTU 0-24 neće zasebno obračunavati.</t>
  </si>
  <si>
    <t xml:space="preserve">G.   Sukladno članku 54. Zakona o gradnji (NN 153/13) Izvođač radova je u cijelosti odgovoran za:
• gospodarenje građevnim otpadom nastalim tijekom građenja na gradilištu sukladno propisima i zakonu koji uređuju gospodarenje otpadom
• oporabu i/ili zbrinjavanje građevnog otpada nastalim tijekom građenja na gradilištu sukladno propisima i zakonu koji uređuju gospodarenje otpadom
i sukladno tome mora uračunati u sve stavke troškovnika u kojima se javlja građevinski otpad sve troškove koji proizlaze iz gore navedene obaveze Izvođača.
</t>
  </si>
  <si>
    <t>F.   Sve materijale iz iskopa koji u naravi predstavljaju mineralnu sirovinu a koji projektom nisu predviđeni za korištenje na samom gradilištu, Izvođač mora prevesti na odlagalište koje osigurava Naručitelj.</t>
  </si>
  <si>
    <t>- kolnik</t>
  </si>
  <si>
    <t>3-04.5</t>
  </si>
  <si>
    <t>NOSIVI SLOJEVI (AC base)</t>
  </si>
  <si>
    <t>Strojna izrada asfaltnog nosivog  sloja (AC base), proizvedenog i ugrađenog po vrućem postupku, vrste bitumena i agregata prema potvrđenom radnom sastavu. U cijenu je uključena nabava i prijevoz prethodno strojno proizvedene mješavine od agregata i bitumena kao veziva, nazivne veličine najvećeg zrna, vrste kamenog materijala i granulometrijskog sastava prema odredbama u projektu i u skladu prema: HRN EN 13043:2003 (agregati); HRN EN 12591:2009 (cestograđevni bitumen) i  HRN EN 13108-1:2007 (asfaltbeton), te utovar, prijevoz, i strojna ugradba (razastiranje i zbijanje). Izvedba, kontrola kakvoće i obračun prema HRN EN 13108-1 za srednje prometno opterećenje.  Na mjestima gdje se sloj ugrađuje u proširenja kolnika i na mjestima uklapanja u postojeće asfaltne površine; stavkom je obuhvaćena i odgovarajuća priprema postojećih rubova asfalta strojnim zasijecanjem.</t>
  </si>
  <si>
    <t>HABAJUĆI SLOJEVI (AC surf)</t>
  </si>
  <si>
    <t>Strojna izrada asfaltnog habajućeg sloja (AC surf), proizvedenog i ugrađenog po vrućem postupku, vrste bitumena i agregata prema potvrđenom radnom sastavu. U cijenu je uključena nabava i prijevoz prethodno strojno proizvedene mješavine od agregata i bitumena kao veziva, nazivne veličine najvećeg zrna, vrste kamenog materijala i granulometrijskog sastava prema odredbama u projektu i u skladu prema: HRN EN 13043:2003 (agregati); HRN EN 12591:2009 (cestograđevni bitumen) i  HRN EN 13108-1:2007 (asfaltbeton), te utovar, prijevoz, i strojna ugradba (razastiranje i zbijanje). Izvedba, kontrola kakvoće i obračun prema HRN EN 13108-1 za srednje prometno opterećenje. U cijenu izvedbe habajućeg sloja uključeno je čišćenje podloge te nabava, prijevoz i prskanje bitumenskom emulzijom prije izvedbe samog sloja u količini od 0.30 kg/m2.</t>
  </si>
  <si>
    <t>3.3</t>
  </si>
  <si>
    <t>3.5</t>
  </si>
  <si>
    <t>1-03.5</t>
  </si>
  <si>
    <t>LOKACIJA I ZAŠTITA KOMUNALNIH I OSTALIH PRIKLJUČAKA</t>
  </si>
  <si>
    <t>Rad obuhvaća dislociranje i zaštitu komunalnih instalacija i ostalih priključaka koji su sastavni dio buduće prometnice ili koji tijekom gradnje prometnice mogu biti ugrožene.</t>
  </si>
  <si>
    <t>Stavka sadrži sav prijevoz, rad i materijal potreban za potpuni dovršetak stavke.</t>
  </si>
  <si>
    <t>PROJEKTANT:</t>
  </si>
  <si>
    <t>GRAĐEVINA:</t>
  </si>
  <si>
    <t>FAZA PROJEKTA:</t>
  </si>
  <si>
    <t>VRSTA PROJEKTA:</t>
  </si>
  <si>
    <t>1.3.1</t>
  </si>
  <si>
    <t>Iskolčenje trase i objekata obuhvaća sva geodetska mjerenja, kojima se podaci iz projekta prenose na teren ili s terena u projekte, osiguranje osi iskolčene trase, profiliranje, obnavljanje i održavanje iskolčenih oznaka na terenu za sve vrijeme građenja, odnosno do predaje radova investitoru. Cijena obuhvaća i izradu elaborata iskolčenja te geodetske snimke izvedenog stanja s prijavom nadležnom uredu za katastarske poslove. Stavkom obuhvaćeno cijelo cestovno zemljište (cesta, nogostupi, odvodnja, instalacije...).</t>
  </si>
  <si>
    <t>1.2.2</t>
  </si>
  <si>
    <t>Jed.cijena</t>
  </si>
  <si>
    <t>Rušenja, iskop, utovar i prijevoz na mjesto oporabe postojeće kolničke konstrukcije, rubnjaka, betonskih kanalica, postojećih rigola, elemenata koje se ne mogu demontirati (npr. zidane nadstrešnice) i sl.
Stavka uključuje, utovar, odvoz i istovar materijala na odlagalište ili mjesto oprabe po izboru Izvoditelja, te planiranje deponije nakon istovara.</t>
  </si>
  <si>
    <t>POVRŠINA POSTOJEĆE STAZE</t>
  </si>
  <si>
    <t>DUŽINA ZASIJECANJA ASFALTA</t>
  </si>
  <si>
    <t>Strojno zasijecanje asfalta na uklapanju kolnika u postojeće stanje.</t>
  </si>
  <si>
    <t>POVRŠINA UKLANJANJA PRIKLJUČAKA</t>
  </si>
  <si>
    <t>1.3.4</t>
  </si>
  <si>
    <t>POVRŠINA NOVIH KOLNIH</t>
  </si>
  <si>
    <t>POVRŠINA NOVIH PARKIRALIŠTA</t>
  </si>
  <si>
    <t>Izrada nosivog sloja AC-22 base 50/70 AG6 M2-E debljine 6.00cm kolnika.</t>
  </si>
  <si>
    <t>POVRŠINA NOVE STAZE</t>
  </si>
  <si>
    <t>POVRŠINA NOVOG KOLNIKA</t>
  </si>
  <si>
    <t>Po kvadratnom metru profiliranog kolnika.</t>
  </si>
  <si>
    <t>STROJNO GLODANJE POSTOJEĆEG ASFALTA</t>
  </si>
  <si>
    <t>Rad obuhvaća profiliranje postojećeg kolnika specijalnim strojevima zbog izravnanja površine kolnika i prilagodbe novoj niveleti i poprečnom nagibu. Radom je obuhvaćeno uklanjanje glodanog asfalta s utovarom i prijevozom na ovlašteno odlagalište građevinskog materijala ili u odlagalište asfaltnog postrojenja, te čišćenje obrađene površine kolnika.</t>
  </si>
  <si>
    <t>UGRADNJA MREŽE ZA OJAČANJE ASFALTA</t>
  </si>
  <si>
    <t>Nabava, dobava i ugradnja mreže za armiranje asfalta jednakovrijednog kao kompozit Tensar Glasstex P50 čije je funkcija ojačanje + smanjenje naprezanja + međuslojna barijera po harmoniziranom standardu EN15381:2008.
Površina mora biti čista, bez prašine i krhotina, suha i u skladu s osnovnim uvjetima za standardno asfaltiranje. Priprema površine uključena u cijenu postave mreže.
Stavka sadrži sav potreban rad i materijal za izvođenje mreže za armiranje asfalta: prethodnu mehaničku pripremu površina na koju se postavlja mreža, nabava, dobava i ugradnja veznog sloja, nabava, dobava i strojna ili ručna ugradnja mreže, odnosno sve do potpune gotovosti ugrađene mreže prema zahtjevu proizvođača mreže.
Mreža se ugrađuje u širini od 1.50 m.</t>
  </si>
  <si>
    <t>- širina trake 1.50 m</t>
  </si>
  <si>
    <t>ZNAK B02</t>
  </si>
  <si>
    <t>ZNAK C03</t>
  </si>
  <si>
    <t>ZNAK B46</t>
  </si>
  <si>
    <t>ZNAK A23</t>
  </si>
  <si>
    <t>ZNAK K45</t>
  </si>
  <si>
    <t>ZNAK C02</t>
  </si>
  <si>
    <t>ZNAK G18</t>
  </si>
  <si>
    <t>ZNAK G17</t>
  </si>
  <si>
    <t>ZNAK G01</t>
  </si>
  <si>
    <t>ZNAK G03</t>
  </si>
  <si>
    <t>ZNAK G02</t>
  </si>
  <si>
    <t>ZNAK E31</t>
  </si>
  <si>
    <t>ZNAK C31</t>
  </si>
  <si>
    <t>ZNAK A34</t>
  </si>
  <si>
    <t>ZNAK B32</t>
  </si>
  <si>
    <t>ZNAK E28</t>
  </si>
  <si>
    <t>ZNAK C35</t>
  </si>
  <si>
    <t>ZNAK E30</t>
  </si>
  <si>
    <t>ZNAK C18</t>
  </si>
  <si>
    <t>ZNAK E11</t>
  </si>
  <si>
    <t>ZNAK B29</t>
  </si>
  <si>
    <t>ZNAK B58</t>
  </si>
  <si>
    <t>ZNAKOVI</t>
  </si>
  <si>
    <t>SANACIJA UZDUŽNIH I POPREČNIH PUKOTINA POSTOJEĆEG KOLNIKA</t>
  </si>
  <si>
    <t>Zalijevanje uzdužnih i poprečnih pukotina na asfaltnom kolniku polimerom modificiranom bitumenskom masom. Stavka uključuje pripremu pukotine koja je predviđena za sanaciju na način da se proširuje kružnom pilom do širine 12 mm i dubine 25 mm. Nakon proširenja stijenke pukotine čiste se rotacijskom četkom u oba smjera i ispuhuju zrakom pod pritiskom, kako bi se uklonile sitne čestice i nevezani dijelovi asfalta. Radna površina se čisti i ispuhuje zrakom, a uklonjeni materijal se odvozi na odlagalište.  Na obrađene stijenke nanosi se prednamaz koji je kompatibilan masi za zalijevanje pukotina. Pukotina se ispunjava vrućom trajnoelastičnom masom na bazi modificiranog bitumena, do razine kolnika. Stavka obuhvaća sav rad, oprema i materijal potreban za potpuno dovršenje stavke.</t>
  </si>
  <si>
    <t xml:space="preserve"> Obračun po m1 sanirane pukotine. </t>
  </si>
  <si>
    <t>Izrada habajućeg sloja AC-11 surf 50/70 AG3 M3 debljine 4.00 cm kolnika glavne ceste i priključaka.</t>
  </si>
  <si>
    <t xml:space="preserve">Obračun radova po kvadratnom metru ugrađene mreže (uključujući i preklope i nastavke) prema naputku proizvođača geokompozita. </t>
  </si>
  <si>
    <t>POVRŠINA POSTOJEĆE KANALICE</t>
  </si>
  <si>
    <t>Popravak i visinko poravnanje poklopaca sa okvirom revizijskih okana koji će se nalaziti u novoprojektiranimm prometnim površinama. Rad obuhvaća uklanjanje postojećih poklopaca sa okvirom, popravak oštećenih dijelova okna (zid), postavu oplate i armature /Q525/ obostrano sa ojačanjem na otvoru/ betoniranje betonom C30/37 ploče i ugradnju postojećeg poklopca sa okvirom na kotu određenu projektom.</t>
  </si>
  <si>
    <t>POVRŠINA NOVIH PRIKLJUČAKA</t>
  </si>
  <si>
    <t>MODERNIZACIJA KOLNIKA ULICE PETRA SVAČIĆA U ĐAKOVU</t>
  </si>
  <si>
    <t>Đakovo, kolovoz 2019.god.</t>
  </si>
  <si>
    <t>Nabava, dobava i ugradnja novih ravnih slivničkih rešetki sa okvirom slivnika. Rad obuhvaća uklanjanje postojeće rešetke sa okvirom, popravak oštećenih dijelova slivnika (cijevi), izvedbu betonske podloge i obloge slivničke rešetke, te ugradnju nove slivničke ravne rešetke 400x400mm s okvirom na tijelo slivnika na kotu prema projektom. Nosivost slivnika 250kN.</t>
  </si>
  <si>
    <t xml:space="preserve">Uklanjanje asfaltnih slojeva debljine do 20 cm.  Stavka obuhvaća kompletno uklanjanje odgovarajućim tehnološkim postupkom svih postojećih asfaltnih slojeva iz kolničke konstrukcije, utovar i odvoz uklonjenog asfaltnog sloja te stalno odlaganje na za to predviđeno odlagalište uključujući troškove odlaganja i pronalaženja odlagališta. Obračun je po m2 uklonjenih asfaltnih slojeva kolničke konstrukcije.  </t>
  </si>
  <si>
    <t>SLIVNICI (VODOLOVNA GRLA )</t>
  </si>
  <si>
    <t>3-04.5.2</t>
  </si>
  <si>
    <t>Slivnik od montažnih PPHD cijevi DN/OD 400</t>
  </si>
  <si>
    <t>Strojno bušenje tla svrdlom, te izrada modularnih slivnika s taložnicom i ljevano-željeznom kišnom rešetkom dimenzija 400x400 mm, nosivosti 250 kN od PP-a (polipropilen), dubine 0.5 m, DN/OD 400 mm. Izrada modularnog slivnika na uredno izvedenu podlogu, u svemu prema projektu.  Obračun je po komadu izvedenog slivnika, a u cijeni je uključeno bušenje tla, nabava, prijevoz i ugradnja svih sastavnih dijelova prema uputi proizvođača, izrada betonske podloge i obloge C25/30 u debljini 15cm, AB obloge rešetke,  postavljanje okvira i kišne rešetke kao i sav ostali rad, oprema i materijal potreban za potpuno dovršenje stavke. Izvedba, kontrola kakvoće i obračun prema OTU 3-04.5.</t>
  </si>
  <si>
    <t>Rad se mjeri i obračunava po komadu propisno ugrađenog i preuzetog slivnika s ravnom slivnom rešetkom u cesti.</t>
  </si>
  <si>
    <t>glodanje 0 - 4 cm</t>
  </si>
  <si>
    <t>Strojno niveliranje postojeće kolničke konstrukcije od kamenog materijala nakon uklanjanja postojećih asfaltnih slojeva prema kotama nove nivelete i karakterističnim poprečnim presjecima, tj. strojno ravnanje grejderom i zbijanje valjkom, te eventualna nabava, dobava nasipavanje finijeg sloja kamena 0/32 i zbijanje ili utovar, odnosno utovar i odvoz viška materijala, sve u prosječnoj debljini sloja do 15 cm. Traženi stupanj zbijenosti u odnosu na standardni Proctor-ov postupak Sz≥100%, odnosno modul stišljivosti Ms≥90MN/m2.</t>
  </si>
  <si>
    <t>URED OVL. INŽ. GRAĐEVINARSTVA DINKO HREHOROVIĆ, Đakovo, Vatroslava Lisinskog 18</t>
  </si>
  <si>
    <t>Jed.mj.</t>
  </si>
  <si>
    <t>3.6.1</t>
  </si>
  <si>
    <t>3.6.2</t>
  </si>
  <si>
    <t>- modernizacija kolnika ulice Petra Svačića u Đakovu.</t>
  </si>
  <si>
    <t>TROŠKOVNIK RADOVA</t>
  </si>
  <si>
    <t>PONUDBENA DOKUMENTACIJA</t>
  </si>
  <si>
    <t>GRAD ĐAKOVO
Đakovo, Trg dr. Franje Tuđmana 4</t>
  </si>
  <si>
    <t>Dinko Hrehorović, dipl.ing.građ.</t>
  </si>
  <si>
    <t>PRIPREMA POSTOJEĆE KOLNIČKE KONSTRUKCIJE - ŠLEMANJE</t>
  </si>
  <si>
    <t>OPREMA CESTE</t>
  </si>
  <si>
    <t>9-02</t>
  </si>
  <si>
    <t>OZNAKE NA KOLNIKU</t>
  </si>
  <si>
    <t>Ovaj rad obuhvaća izradu oznaka na kolniku za reguliranje prometa koje su definirane u Pravilniku i ovim OTU.
Boje i dimenzije oznaka određene su Pravilnikom i pripadajućim normama.</t>
  </si>
  <si>
    <t>9-02.1</t>
  </si>
  <si>
    <t>UZDUŽNE OZNAKE NA KOLNIKU</t>
  </si>
  <si>
    <t>Pod uzdužnim oznakama na kolniku razumijevaju se crte obilježene paralelno s osi kolnika, a služe za detaljno utvrđivanje načina upotrebe kolničke površine.</t>
  </si>
  <si>
    <t>4.)</t>
  </si>
  <si>
    <t>4.1</t>
  </si>
  <si>
    <t>4.1.1</t>
  </si>
  <si>
    <t>4.1.2</t>
  </si>
  <si>
    <t>4.1.3</t>
  </si>
  <si>
    <t>9-02.2</t>
  </si>
  <si>
    <t>POPREČNE OZNAKE NA KOLNIKU</t>
  </si>
  <si>
    <t>- crta zaustavljanja – puna bijela, š=50cm</t>
  </si>
  <si>
    <t>- crta zaustavljanja – isprekidana bijela, š=50cm</t>
  </si>
  <si>
    <t>- pješački prijelazi, š=3.0m, bijela</t>
  </si>
  <si>
    <t>4.2</t>
  </si>
  <si>
    <t>4.2.1</t>
  </si>
  <si>
    <t>4.2.2</t>
  </si>
  <si>
    <t>Ukupno  4. - OPREMA CESTE (kn):</t>
  </si>
  <si>
    <t>Ukupno  3. - KOLNIČKA KONSTRUKCIJA (kn):</t>
  </si>
  <si>
    <t>Ukupno  2. - ODVODNJA (kn):</t>
  </si>
  <si>
    <t>Ukupno  1. - PRIPREMNI RADOVI (kn):</t>
  </si>
  <si>
    <t>4.</t>
  </si>
  <si>
    <t>Oprema ceste</t>
  </si>
  <si>
    <t>- puna crta (razdjelna); š=12cm bijela</t>
  </si>
  <si>
    <t>- isprekidana crta 1+1 (razdjelna); š=12cm bijela</t>
  </si>
  <si>
    <t>- isprekidana crta 3+3 (razdjelna); š=12cm bijela</t>
  </si>
  <si>
    <t>Naziv građevine:</t>
  </si>
  <si>
    <t>65/2019</t>
  </si>
  <si>
    <t>Izrada sloja AC-11 surf 50/70 AG3 M3 debljine 4.00 cm kao predizravnanje prethodno strojno glodanih dijelova trase.</t>
  </si>
</sst>
</file>

<file path=xl/styles.xml><?xml version="1.0" encoding="utf-8"?>
<styleSheet xmlns="http://schemas.openxmlformats.org/spreadsheetml/2006/main">
  <numFmts count="5">
    <numFmt numFmtId="164" formatCode="_-* #,##0.00_-;\-* #,##0.00_-;_-* &quot;-&quot;??_-;_-@_-"/>
    <numFmt numFmtId="165" formatCode="#,##0.00;#,##0.00;&quot;&quot;"/>
    <numFmt numFmtId="166" formatCode="_-* #,##0\ _$_-;\-* #,##0\ _$_-;_-* &quot;-&quot;\ _$_-;_-@_-"/>
    <numFmt numFmtId="167" formatCode="_-* #,##0.00\ _$_-;\-* #,##0.00\ _$_-;_-* &quot;-&quot;??\ _$_-;_-@_-"/>
    <numFmt numFmtId="168" formatCode="@\ &quot;*&quot;"/>
  </numFmts>
  <fonts count="42">
    <font>
      <sz val="12"/>
      <name val="HRHelvetica"/>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8"/>
      <name val="Arial"/>
      <family val="2"/>
    </font>
    <font>
      <sz val="10"/>
      <name val="Tahoma"/>
      <family val="2"/>
    </font>
    <font>
      <sz val="10"/>
      <name val="HRHelvetica"/>
    </font>
    <font>
      <sz val="8"/>
      <name val="Arial"/>
      <family val="2"/>
      <charset val="238"/>
    </font>
    <font>
      <sz val="7"/>
      <name val="Arial"/>
      <family val="2"/>
      <charset val="238"/>
    </font>
    <font>
      <b/>
      <sz val="8"/>
      <name val="Arial"/>
      <family val="2"/>
      <charset val="238"/>
    </font>
    <font>
      <sz val="10"/>
      <name val="Arial Narrow"/>
      <family val="2"/>
    </font>
    <font>
      <b/>
      <sz val="10"/>
      <name val="Arial Narrow"/>
      <family val="2"/>
    </font>
    <font>
      <b/>
      <sz val="12"/>
      <name val="Arial Narrow"/>
      <family val="2"/>
    </font>
    <font>
      <sz val="14"/>
      <name val="Arial Narrow"/>
      <family val="2"/>
    </font>
    <font>
      <b/>
      <sz val="14"/>
      <name val="Arial Narrow"/>
      <family val="2"/>
    </font>
    <font>
      <sz val="12"/>
      <name val="HRHelvetica"/>
    </font>
    <font>
      <b/>
      <i/>
      <u/>
      <sz val="12"/>
      <name val="HRHelvetica"/>
      <charset val="238"/>
    </font>
    <font>
      <sz val="12"/>
      <name val="HRHelvetica"/>
      <charset val="238"/>
    </font>
    <font>
      <sz val="10"/>
      <name val="Arial CE"/>
      <charset val="238"/>
    </font>
    <font>
      <b/>
      <sz val="12"/>
      <name val="HRHelvetica"/>
      <charset val="238"/>
    </font>
    <font>
      <sz val="10"/>
      <name val="Arial"/>
      <family val="2"/>
      <charset val="238"/>
    </font>
    <font>
      <sz val="10"/>
      <name val="Arial"/>
      <family val="2"/>
      <charset val="238"/>
    </font>
    <font>
      <b/>
      <sz val="10"/>
      <name val="Arial"/>
      <family val="2"/>
      <charset val="238"/>
    </font>
    <font>
      <b/>
      <u/>
      <sz val="10"/>
      <name val="Arial"/>
      <family val="2"/>
    </font>
    <font>
      <sz val="10"/>
      <name val="Arial"/>
      <family val="2"/>
      <charset val="238"/>
    </font>
    <font>
      <sz val="9"/>
      <name val="Arial"/>
      <family val="2"/>
      <charset val="238"/>
    </font>
    <font>
      <sz val="12"/>
      <color rgb="FFFF0000"/>
      <name val="HRHelvetica"/>
      <charset val="238"/>
    </font>
    <font>
      <b/>
      <sz val="9"/>
      <name val="Tahoma"/>
      <family val="2"/>
      <charset val="238"/>
    </font>
    <font>
      <sz val="10"/>
      <name val="Tahoma"/>
      <family val="2"/>
      <charset val="238"/>
    </font>
    <font>
      <b/>
      <sz val="10"/>
      <name val="Tahoma"/>
      <family val="2"/>
      <charset val="238"/>
    </font>
    <font>
      <sz val="9"/>
      <name val="Tahoma"/>
      <family val="2"/>
      <charset val="238"/>
    </font>
    <font>
      <sz val="8"/>
      <name val="Tahoma"/>
      <family val="2"/>
      <charset val="238"/>
    </font>
    <font>
      <b/>
      <sz val="12"/>
      <name val="Tahoma"/>
      <family val="2"/>
      <charset val="238"/>
    </font>
    <font>
      <sz val="12"/>
      <name val="Tahoma"/>
      <family val="2"/>
      <charset val="238"/>
    </font>
    <font>
      <b/>
      <u/>
      <sz val="12"/>
      <name val="Tahoma"/>
      <family val="2"/>
      <charset val="238"/>
    </font>
    <font>
      <sz val="10"/>
      <color indexed="23"/>
      <name val="Tahoma"/>
      <family val="2"/>
      <charset val="238"/>
    </font>
    <font>
      <sz val="10"/>
      <color theme="1"/>
      <name val="Tahoma"/>
      <family val="2"/>
      <charset val="238"/>
    </font>
    <font>
      <sz val="8"/>
      <color theme="1"/>
      <name val="Arial"/>
      <family val="2"/>
      <charset val="238"/>
    </font>
  </fonts>
  <fills count="10">
    <fill>
      <patternFill patternType="none"/>
    </fill>
    <fill>
      <patternFill patternType="gray125"/>
    </fill>
    <fill>
      <patternFill patternType="solid">
        <fgColor indexed="45"/>
        <bgColor indexed="64"/>
      </patternFill>
    </fill>
    <fill>
      <patternFill patternType="solid">
        <fgColor indexed="47"/>
        <bgColor indexed="64"/>
      </patternFill>
    </fill>
    <fill>
      <patternFill patternType="solid">
        <fgColor indexed="22"/>
        <bgColor indexed="64"/>
      </patternFill>
    </fill>
    <fill>
      <patternFill patternType="solid">
        <fgColor indexed="55"/>
        <bgColor indexed="64"/>
      </patternFill>
    </fill>
    <fill>
      <patternFill patternType="solid">
        <fgColor theme="9" tint="0.59999389629810485"/>
        <bgColor indexed="64"/>
      </patternFill>
    </fill>
    <fill>
      <patternFill patternType="solid">
        <fgColor theme="9" tint="0.39997558519241921"/>
        <bgColor indexed="64"/>
      </patternFill>
    </fill>
    <fill>
      <patternFill patternType="gray0625"/>
    </fill>
    <fill>
      <patternFill patternType="solid">
        <fgColor indexed="27"/>
        <bgColor indexed="41"/>
      </patternFill>
    </fill>
  </fills>
  <borders count="15">
    <border>
      <left/>
      <right/>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right/>
      <top style="thick">
        <color indexed="64"/>
      </top>
      <bottom/>
      <diagonal/>
    </border>
    <border>
      <left/>
      <right/>
      <top style="medium">
        <color indexed="64"/>
      </top>
      <bottom style="medium">
        <color indexed="64"/>
      </bottom>
      <diagonal/>
    </border>
    <border>
      <left/>
      <right/>
      <top style="thin">
        <color indexed="64"/>
      </top>
      <bottom style="thick">
        <color indexed="64"/>
      </bottom>
      <diagonal/>
    </border>
    <border>
      <left/>
      <right/>
      <top/>
      <bottom style="medium">
        <color indexed="64"/>
      </bottom>
      <diagonal/>
    </border>
    <border>
      <left/>
      <right/>
      <top/>
      <bottom style="thick">
        <color indexed="64"/>
      </bottom>
      <diagonal/>
    </border>
    <border>
      <left/>
      <right/>
      <top style="hair">
        <color indexed="64"/>
      </top>
      <bottom style="hair">
        <color indexed="64"/>
      </bottom>
      <diagonal/>
    </border>
    <border>
      <left/>
      <right/>
      <top style="hair">
        <color indexed="8"/>
      </top>
      <bottom style="hair">
        <color indexed="8"/>
      </bottom>
      <diagonal/>
    </border>
  </borders>
  <cellStyleXfs count="81">
    <xf numFmtId="0" fontId="0" fillId="0" borderId="0"/>
    <xf numFmtId="0" fontId="8" fillId="2" borderId="0" applyNumberFormat="0" applyFont="0" applyBorder="0" applyAlignment="0" applyProtection="0"/>
    <xf numFmtId="0" fontId="22" fillId="0" borderId="0"/>
    <xf numFmtId="0" fontId="7" fillId="0" borderId="0"/>
    <xf numFmtId="0" fontId="11" fillId="0" borderId="0">
      <alignment horizontal="justify" vertical="center" wrapText="1"/>
    </xf>
    <xf numFmtId="0" fontId="7" fillId="0" borderId="0"/>
    <xf numFmtId="0" fontId="6" fillId="0" borderId="0"/>
    <xf numFmtId="0" fontId="6" fillId="0" borderId="0"/>
    <xf numFmtId="0" fontId="5" fillId="0" borderId="0"/>
    <xf numFmtId="0" fontId="5" fillId="0" borderId="0"/>
    <xf numFmtId="0" fontId="24" fillId="0" borderId="0"/>
    <xf numFmtId="164" fontId="24" fillId="0" borderId="0" applyFont="0" applyFill="0" applyBorder="0" applyAlignment="0" applyProtection="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167" fontId="24" fillId="0" borderId="0" applyFont="0" applyFill="0" applyBorder="0" applyAlignment="0" applyProtection="0"/>
    <xf numFmtId="168" fontId="27" fillId="8" borderId="13">
      <alignment horizontal="lef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166" fontId="26" fillId="9" borderId="14">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19">
    <xf numFmtId="0" fontId="0" fillId="0" borderId="0" xfId="0"/>
    <xf numFmtId="0" fontId="10" fillId="0" borderId="0" xfId="0" applyFont="1"/>
    <xf numFmtId="0" fontId="9" fillId="0" borderId="0" xfId="0" applyFont="1"/>
    <xf numFmtId="0" fontId="11" fillId="0" borderId="0" xfId="0" applyFont="1"/>
    <xf numFmtId="0" fontId="11" fillId="0" borderId="0" xfId="0" applyFont="1" applyBorder="1"/>
    <xf numFmtId="0" fontId="9" fillId="0" borderId="0" xfId="0" applyFont="1" applyFill="1" applyBorder="1"/>
    <xf numFmtId="0" fontId="10" fillId="0" borderId="0" xfId="0" applyFont="1" applyBorder="1"/>
    <xf numFmtId="0" fontId="12" fillId="0" borderId="0" xfId="0" applyFont="1" applyFill="1"/>
    <xf numFmtId="0" fontId="13" fillId="0" borderId="0" xfId="0" applyFont="1"/>
    <xf numFmtId="0" fontId="13" fillId="0" borderId="0" xfId="0" applyFont="1" applyBorder="1" applyAlignment="1">
      <alignment vertical="center"/>
    </xf>
    <xf numFmtId="0" fontId="11" fillId="0" borderId="0" xfId="0" applyFont="1" applyAlignment="1">
      <alignment vertical="center" wrapText="1"/>
    </xf>
    <xf numFmtId="0" fontId="13" fillId="0" borderId="0" xfId="0" applyFont="1" applyBorder="1"/>
    <xf numFmtId="49" fontId="11" fillId="0" borderId="0" xfId="0" applyNumberFormat="1" applyFont="1" applyAlignment="1">
      <alignment horizontal="center" vertical="top"/>
    </xf>
    <xf numFmtId="0" fontId="11" fillId="0" borderId="0" xfId="0" applyFont="1" applyAlignment="1">
      <alignment horizontal="center" vertical="center"/>
    </xf>
    <xf numFmtId="4" fontId="11" fillId="0" borderId="0" xfId="0" applyNumberFormat="1" applyFont="1" applyAlignment="1">
      <alignment horizontal="center" vertical="center"/>
    </xf>
    <xf numFmtId="4" fontId="11" fillId="0" borderId="0" xfId="0" applyNumberFormat="1" applyFont="1" applyAlignment="1">
      <alignment horizontal="center"/>
    </xf>
    <xf numFmtId="4" fontId="11" fillId="0" borderId="0" xfId="0" applyNumberFormat="1" applyFont="1"/>
    <xf numFmtId="49" fontId="14" fillId="0" borderId="0" xfId="0" applyNumberFormat="1" applyFont="1" applyBorder="1" applyAlignment="1">
      <alignment horizontal="center" vertical="center"/>
    </xf>
    <xf numFmtId="0" fontId="14" fillId="0" borderId="0" xfId="0" applyFont="1" applyBorder="1" applyAlignment="1">
      <alignment horizontal="left" vertical="center" wrapText="1"/>
    </xf>
    <xf numFmtId="0" fontId="14" fillId="0" borderId="0" xfId="0" applyFont="1" applyBorder="1" applyAlignment="1">
      <alignment horizontal="center" vertical="center"/>
    </xf>
    <xf numFmtId="4" fontId="14" fillId="0" borderId="0" xfId="0" applyNumberFormat="1" applyFont="1" applyBorder="1" applyAlignment="1">
      <alignment horizontal="center" vertical="center"/>
    </xf>
    <xf numFmtId="4" fontId="14" fillId="0" borderId="0" xfId="0" applyNumberFormat="1" applyFont="1" applyBorder="1" applyAlignment="1">
      <alignment horizontal="center"/>
    </xf>
    <xf numFmtId="4" fontId="14" fillId="0" borderId="0" xfId="0" applyNumberFormat="1" applyFont="1" applyFill="1" applyBorder="1"/>
    <xf numFmtId="0" fontId="17" fillId="0" borderId="0" xfId="0" applyFont="1"/>
    <xf numFmtId="0" fontId="18" fillId="0" borderId="0" xfId="0" applyFont="1"/>
    <xf numFmtId="0" fontId="17" fillId="0" borderId="0" xfId="0" applyFont="1" applyFill="1" applyBorder="1"/>
    <xf numFmtId="165" fontId="18" fillId="0" borderId="0" xfId="0" applyNumberFormat="1" applyFont="1" applyFill="1" applyBorder="1" applyAlignment="1">
      <alignment horizontal="right" vertical="center"/>
    </xf>
    <xf numFmtId="0" fontId="9" fillId="5" borderId="0" xfId="0" applyFont="1" applyFill="1"/>
    <xf numFmtId="0" fontId="9" fillId="5" borderId="0" xfId="0" applyFont="1" applyFill="1" applyBorder="1"/>
    <xf numFmtId="0" fontId="11" fillId="0" borderId="0" xfId="0" applyFont="1" applyBorder="1"/>
    <xf numFmtId="0" fontId="13" fillId="0" borderId="0" xfId="0" applyFont="1" applyBorder="1"/>
    <xf numFmtId="0" fontId="11" fillId="0" borderId="0" xfId="0" applyFont="1" applyBorder="1"/>
    <xf numFmtId="0" fontId="11" fillId="0" borderId="0" xfId="0" applyFont="1" applyBorder="1"/>
    <xf numFmtId="4" fontId="14" fillId="0" borderId="11" xfId="0" applyNumberFormat="1" applyFont="1" applyFill="1" applyBorder="1" applyAlignment="1"/>
    <xf numFmtId="0" fontId="11" fillId="0" borderId="0" xfId="0" applyFont="1" applyBorder="1"/>
    <xf numFmtId="0" fontId="11" fillId="0" borderId="0" xfId="0" applyFont="1" applyBorder="1"/>
    <xf numFmtId="49" fontId="15" fillId="0" borderId="5" xfId="0" applyNumberFormat="1" applyFont="1" applyFill="1" applyBorder="1" applyAlignment="1">
      <alignment horizontal="center" vertical="center" textRotation="90" wrapText="1"/>
    </xf>
    <xf numFmtId="0" fontId="11" fillId="0" borderId="0" xfId="0" applyFont="1" applyBorder="1"/>
    <xf numFmtId="0" fontId="0" fillId="0" borderId="0" xfId="0" applyAlignment="1">
      <alignment wrapText="1"/>
    </xf>
    <xf numFmtId="4" fontId="0" fillId="0" borderId="0" xfId="0" applyNumberFormat="1" applyAlignment="1">
      <alignment wrapText="1"/>
    </xf>
    <xf numFmtId="4" fontId="0" fillId="0" borderId="0" xfId="0" quotePrefix="1" applyNumberFormat="1" applyAlignment="1">
      <alignment wrapText="1"/>
    </xf>
    <xf numFmtId="4" fontId="21" fillId="0" borderId="0" xfId="0" applyNumberFormat="1" applyFont="1"/>
    <xf numFmtId="4" fontId="0" fillId="0" borderId="0" xfId="0" applyNumberFormat="1"/>
    <xf numFmtId="4" fontId="20" fillId="0" borderId="0" xfId="0" applyNumberFormat="1" applyFont="1"/>
    <xf numFmtId="4" fontId="23" fillId="0" borderId="0" xfId="0" applyNumberFormat="1" applyFont="1"/>
    <xf numFmtId="4" fontId="29" fillId="0" borderId="0" xfId="10" applyNumberFormat="1" applyFont="1" applyFill="1" applyAlignment="1" applyProtection="1">
      <alignment vertical="top" wrapText="1"/>
    </xf>
    <xf numFmtId="4" fontId="23" fillId="0" borderId="0" xfId="0" applyNumberFormat="1" applyFont="1" applyAlignment="1">
      <alignment wrapText="1"/>
    </xf>
    <xf numFmtId="4" fontId="30" fillId="0" borderId="0" xfId="0" applyNumberFormat="1" applyFont="1"/>
    <xf numFmtId="49" fontId="15" fillId="3" borderId="0" xfId="0" applyNumberFormat="1" applyFont="1" applyFill="1" applyBorder="1" applyAlignment="1">
      <alignment horizontal="left" vertical="top"/>
    </xf>
    <xf numFmtId="0" fontId="31" fillId="0" borderId="0" xfId="0" applyFont="1" applyAlignment="1">
      <alignment horizontal="left"/>
    </xf>
    <xf numFmtId="0" fontId="32" fillId="0" borderId="0" xfId="0" applyFont="1"/>
    <xf numFmtId="0" fontId="34" fillId="0" borderId="0" xfId="0" applyFont="1" applyAlignment="1"/>
    <xf numFmtId="0" fontId="34" fillId="0" borderId="0" xfId="0" applyFont="1"/>
    <xf numFmtId="0" fontId="31" fillId="0" borderId="0" xfId="0" applyFont="1" applyAlignment="1"/>
    <xf numFmtId="0" fontId="34" fillId="0" borderId="0" xfId="0" applyFont="1" applyAlignment="1">
      <alignment horizontal="left"/>
    </xf>
    <xf numFmtId="49" fontId="33" fillId="3" borderId="2" xfId="0" applyNumberFormat="1" applyFont="1" applyFill="1" applyBorder="1" applyAlignment="1">
      <alignment horizontal="center" vertical="center" textRotation="90" wrapText="1"/>
    </xf>
    <xf numFmtId="49" fontId="33" fillId="3" borderId="3" xfId="0" applyNumberFormat="1" applyFont="1" applyFill="1" applyBorder="1" applyAlignment="1">
      <alignment horizontal="center" vertical="center" textRotation="90" wrapText="1"/>
    </xf>
    <xf numFmtId="0" fontId="33" fillId="3" borderId="3" xfId="0" applyFont="1" applyFill="1" applyBorder="1" applyAlignment="1">
      <alignment horizontal="center" vertical="center" wrapText="1"/>
    </xf>
    <xf numFmtId="0" fontId="33" fillId="4" borderId="3" xfId="0" applyFont="1" applyFill="1" applyBorder="1" applyAlignment="1">
      <alignment horizontal="center" vertical="center" wrapText="1"/>
    </xf>
    <xf numFmtId="4" fontId="33" fillId="5" borderId="4" xfId="0" applyNumberFormat="1" applyFont="1" applyFill="1" applyBorder="1" applyAlignment="1">
      <alignment horizontal="center" vertical="center" wrapText="1"/>
    </xf>
    <xf numFmtId="49" fontId="32" fillId="0" borderId="0" xfId="0" applyNumberFormat="1" applyFont="1" applyBorder="1" applyAlignment="1">
      <alignment horizontal="center" vertical="center"/>
    </xf>
    <xf numFmtId="0" fontId="32" fillId="0" borderId="0" xfId="0" applyFont="1" applyFill="1" applyBorder="1" applyAlignment="1">
      <alignment horizontal="justify" vertical="top" wrapText="1"/>
    </xf>
    <xf numFmtId="0" fontId="32" fillId="0" borderId="0" xfId="0" applyFont="1" applyBorder="1" applyAlignment="1">
      <alignment horizontal="center" vertical="center"/>
    </xf>
    <xf numFmtId="4" fontId="32" fillId="0" borderId="0" xfId="0" applyNumberFormat="1" applyFont="1" applyBorder="1" applyAlignment="1">
      <alignment horizontal="center" vertical="center"/>
    </xf>
    <xf numFmtId="4" fontId="32" fillId="0" borderId="0" xfId="0" applyNumberFormat="1" applyFont="1" applyBorder="1" applyAlignment="1">
      <alignment horizontal="center"/>
    </xf>
    <xf numFmtId="4" fontId="32" fillId="0" borderId="0" xfId="0" applyNumberFormat="1" applyFont="1" applyFill="1" applyBorder="1"/>
    <xf numFmtId="49" fontId="33" fillId="3" borderId="6" xfId="0" applyNumberFormat="1" applyFont="1" applyFill="1" applyBorder="1" applyAlignment="1">
      <alignment horizontal="center" vertical="center"/>
    </xf>
    <xf numFmtId="0" fontId="33" fillId="3" borderId="6" xfId="0" applyFont="1" applyFill="1" applyBorder="1" applyAlignment="1">
      <alignment horizontal="justify" vertical="top" wrapText="1"/>
    </xf>
    <xf numFmtId="0" fontId="33" fillId="3" borderId="6" xfId="0" applyFont="1" applyFill="1" applyBorder="1" applyAlignment="1">
      <alignment horizontal="center" vertical="center"/>
    </xf>
    <xf numFmtId="4" fontId="33" fillId="3" borderId="6" xfId="0" applyNumberFormat="1" applyFont="1" applyFill="1" applyBorder="1" applyAlignment="1">
      <alignment horizontal="center" vertical="center"/>
    </xf>
    <xf numFmtId="4" fontId="33" fillId="3" borderId="6" xfId="0" applyNumberFormat="1" applyFont="1" applyFill="1" applyBorder="1" applyAlignment="1">
      <alignment vertical="center"/>
    </xf>
    <xf numFmtId="0" fontId="32" fillId="0" borderId="0" xfId="0" applyFont="1" applyBorder="1" applyAlignment="1">
      <alignment horizontal="justify" vertical="top" wrapText="1"/>
    </xf>
    <xf numFmtId="0" fontId="32" fillId="0" borderId="0" xfId="0" applyFont="1" applyBorder="1" applyAlignment="1">
      <alignment horizontal="center"/>
    </xf>
    <xf numFmtId="4" fontId="32" fillId="0" borderId="0" xfId="0" applyNumberFormat="1" applyFont="1" applyBorder="1" applyAlignment="1">
      <alignment horizontal="right"/>
    </xf>
    <xf numFmtId="49" fontId="32" fillId="0" borderId="0" xfId="0" applyNumberFormat="1" applyFont="1" applyBorder="1" applyAlignment="1">
      <alignment horizontal="center" vertical="top"/>
    </xf>
    <xf numFmtId="0" fontId="32" fillId="0" borderId="0" xfId="0" applyFont="1" applyBorder="1" applyAlignment="1">
      <alignment vertical="center" wrapText="1"/>
    </xf>
    <xf numFmtId="49" fontId="32" fillId="0" borderId="0" xfId="0" applyNumberFormat="1" applyFont="1" applyAlignment="1">
      <alignment horizontal="center" vertical="top"/>
    </xf>
    <xf numFmtId="165" fontId="32" fillId="0" borderId="0" xfId="0" applyNumberFormat="1" applyFont="1" applyBorder="1" applyAlignment="1">
      <alignment horizontal="right"/>
    </xf>
    <xf numFmtId="49" fontId="32" fillId="0" borderId="7" xfId="0" applyNumberFormat="1" applyFont="1" applyBorder="1" applyAlignment="1">
      <alignment horizontal="center" vertical="top"/>
    </xf>
    <xf numFmtId="0" fontId="32" fillId="0" borderId="7" xfId="0" quotePrefix="1" applyFont="1" applyBorder="1" applyAlignment="1">
      <alignment horizontal="justify" vertical="top" wrapText="1"/>
    </xf>
    <xf numFmtId="0" fontId="32" fillId="0" borderId="7" xfId="0" applyFont="1" applyBorder="1" applyAlignment="1">
      <alignment horizontal="center"/>
    </xf>
    <xf numFmtId="4" fontId="32" fillId="0" borderId="7" xfId="0" applyNumberFormat="1" applyFont="1" applyBorder="1" applyAlignment="1">
      <alignment horizontal="center"/>
    </xf>
    <xf numFmtId="165" fontId="32" fillId="0" borderId="7" xfId="0" applyNumberFormat="1" applyFont="1" applyBorder="1" applyAlignment="1">
      <alignment horizontal="right"/>
    </xf>
    <xf numFmtId="0" fontId="32" fillId="0" borderId="0" xfId="0" applyFont="1" applyFill="1" applyBorder="1" applyAlignment="1">
      <alignment vertical="center" wrapText="1"/>
    </xf>
    <xf numFmtId="165" fontId="32" fillId="0" borderId="0" xfId="0" applyNumberFormat="1" applyFont="1" applyBorder="1" applyAlignment="1">
      <alignment horizontal="center"/>
    </xf>
    <xf numFmtId="49" fontId="32" fillId="0" borderId="0" xfId="0" applyNumberFormat="1" applyFont="1" applyBorder="1" applyAlignment="1">
      <alignment horizontal="center" vertical="top" wrapText="1"/>
    </xf>
    <xf numFmtId="0" fontId="32" fillId="0" borderId="0" xfId="0" applyFont="1" applyBorder="1" applyAlignment="1">
      <alignment horizontal="justify" vertical="top" readingOrder="1"/>
    </xf>
    <xf numFmtId="49" fontId="32" fillId="0" borderId="7" xfId="0" applyNumberFormat="1" applyFont="1" applyBorder="1" applyAlignment="1">
      <alignment horizontal="center" vertical="top" wrapText="1"/>
    </xf>
    <xf numFmtId="0" fontId="32" fillId="0" borderId="7" xfId="0" applyFont="1" applyBorder="1" applyAlignment="1">
      <alignment horizontal="justify" vertical="top" readingOrder="1"/>
    </xf>
    <xf numFmtId="4" fontId="32" fillId="0" borderId="0" xfId="0" applyNumberFormat="1" applyFont="1" applyFill="1" applyBorder="1" applyAlignment="1">
      <alignment horizontal="center"/>
    </xf>
    <xf numFmtId="0" fontId="32" fillId="0" borderId="7" xfId="0" applyFont="1" applyBorder="1" applyAlignment="1">
      <alignment horizontal="justify" vertical="top" wrapText="1"/>
    </xf>
    <xf numFmtId="49" fontId="33" fillId="3" borderId="6" xfId="0" applyNumberFormat="1" applyFont="1" applyFill="1" applyBorder="1" applyAlignment="1">
      <alignment horizontal="center" vertical="top"/>
    </xf>
    <xf numFmtId="0" fontId="33" fillId="3" borderId="6" xfId="0" applyFont="1" applyFill="1" applyBorder="1" applyAlignment="1">
      <alignment horizontal="center"/>
    </xf>
    <xf numFmtId="4" fontId="33" fillId="3" borderId="6" xfId="0" applyNumberFormat="1" applyFont="1" applyFill="1" applyBorder="1" applyAlignment="1">
      <alignment horizontal="center"/>
    </xf>
    <xf numFmtId="165" fontId="33" fillId="3" borderId="6" xfId="0" applyNumberFormat="1" applyFont="1" applyFill="1" applyBorder="1" applyAlignment="1">
      <alignment horizontal="right"/>
    </xf>
    <xf numFmtId="49" fontId="33" fillId="0" borderId="0" xfId="0" applyNumberFormat="1" applyFont="1" applyFill="1" applyBorder="1" applyAlignment="1">
      <alignment horizontal="center" vertical="top"/>
    </xf>
    <xf numFmtId="0" fontId="33" fillId="0" borderId="0" xfId="0" applyFont="1" applyFill="1" applyBorder="1" applyAlignment="1">
      <alignment horizontal="justify" vertical="top" wrapText="1"/>
    </xf>
    <xf numFmtId="0" fontId="33" fillId="0" borderId="0" xfId="0" applyFont="1" applyFill="1" applyBorder="1" applyAlignment="1">
      <alignment horizontal="center"/>
    </xf>
    <xf numFmtId="4" fontId="33" fillId="0" borderId="0" xfId="0" applyNumberFormat="1" applyFont="1" applyFill="1" applyBorder="1" applyAlignment="1">
      <alignment horizontal="center"/>
    </xf>
    <xf numFmtId="165" fontId="33" fillId="0" borderId="0" xfId="0" applyNumberFormat="1" applyFont="1" applyFill="1" applyBorder="1" applyAlignment="1">
      <alignment horizontal="right"/>
    </xf>
    <xf numFmtId="0" fontId="32" fillId="0" borderId="0" xfId="0" applyFont="1" applyAlignment="1">
      <alignment horizontal="justify" vertical="top" wrapText="1"/>
    </xf>
    <xf numFmtId="0" fontId="32" fillId="0" borderId="0" xfId="0" applyFont="1" applyAlignment="1">
      <alignment horizontal="center"/>
    </xf>
    <xf numFmtId="4" fontId="32" fillId="0" borderId="0" xfId="0" applyNumberFormat="1" applyFont="1" applyAlignment="1">
      <alignment horizontal="center"/>
    </xf>
    <xf numFmtId="165" fontId="32" fillId="0" borderId="0" xfId="0" applyNumberFormat="1" applyFont="1" applyAlignment="1">
      <alignment horizontal="right"/>
    </xf>
    <xf numFmtId="14" fontId="32" fillId="0" borderId="0" xfId="0" applyNumberFormat="1" applyFont="1" applyAlignment="1">
      <alignment horizontal="justify" vertical="top" wrapText="1"/>
    </xf>
    <xf numFmtId="0" fontId="35" fillId="0" borderId="0" xfId="0" applyFont="1" applyAlignment="1">
      <alignment horizontal="center"/>
    </xf>
    <xf numFmtId="4" fontId="35" fillId="0" borderId="0" xfId="0" applyNumberFormat="1" applyFont="1" applyAlignment="1">
      <alignment horizontal="center"/>
    </xf>
    <xf numFmtId="14" fontId="32" fillId="0" borderId="0" xfId="0" applyNumberFormat="1" applyFont="1" applyAlignment="1">
      <alignment horizontal="justify" vertical="center" wrapText="1"/>
    </xf>
    <xf numFmtId="0" fontId="32" fillId="0" borderId="0" xfId="0" applyFont="1" applyAlignment="1">
      <alignment horizontal="justify" vertical="center" wrapText="1"/>
    </xf>
    <xf numFmtId="49" fontId="32" fillId="0" borderId="0" xfId="0" applyNumberFormat="1" applyFont="1" applyAlignment="1">
      <alignment horizontal="center" vertical="top" wrapText="1"/>
    </xf>
    <xf numFmtId="49" fontId="32" fillId="0" borderId="0" xfId="0" applyNumberFormat="1" applyFont="1" applyFill="1" applyBorder="1" applyAlignment="1">
      <alignment horizontal="center" vertical="top"/>
    </xf>
    <xf numFmtId="0" fontId="32" fillId="0" borderId="0" xfId="0" applyFont="1" applyFill="1" applyBorder="1" applyAlignment="1">
      <alignment horizontal="center"/>
    </xf>
    <xf numFmtId="165" fontId="32" fillId="0" borderId="0" xfId="0" applyNumberFormat="1" applyFont="1" applyFill="1" applyBorder="1" applyAlignment="1">
      <alignment horizontal="right"/>
    </xf>
    <xf numFmtId="14" fontId="32" fillId="0" borderId="0" xfId="0" applyNumberFormat="1" applyFont="1" applyFill="1" applyBorder="1" applyAlignment="1">
      <alignment horizontal="justify" vertical="top" wrapText="1"/>
    </xf>
    <xf numFmtId="49" fontId="32" fillId="0" borderId="7" xfId="0" applyNumberFormat="1" applyFont="1" applyFill="1" applyBorder="1" applyAlignment="1">
      <alignment horizontal="center" vertical="top"/>
    </xf>
    <xf numFmtId="49" fontId="33" fillId="0" borderId="7" xfId="0" applyNumberFormat="1" applyFont="1" applyFill="1" applyBorder="1" applyAlignment="1">
      <alignment horizontal="center" vertical="top"/>
    </xf>
    <xf numFmtId="14" fontId="32" fillId="0" borderId="7" xfId="0" applyNumberFormat="1" applyFont="1" applyFill="1" applyBorder="1" applyAlignment="1">
      <alignment horizontal="justify" vertical="top" wrapText="1"/>
    </xf>
    <xf numFmtId="49" fontId="35" fillId="0" borderId="0" xfId="0" applyNumberFormat="1" applyFont="1" applyAlignment="1">
      <alignment horizontal="center" vertical="top"/>
    </xf>
    <xf numFmtId="0" fontId="32" fillId="0" borderId="0" xfId="0" quotePrefix="1" applyFont="1" applyAlignment="1">
      <alignment horizontal="justify" vertical="top" wrapText="1"/>
    </xf>
    <xf numFmtId="0" fontId="35" fillId="0" borderId="0" xfId="0" applyFont="1"/>
    <xf numFmtId="14" fontId="32" fillId="0" borderId="7" xfId="0" quotePrefix="1" applyNumberFormat="1" applyFont="1" applyFill="1" applyBorder="1" applyAlignment="1">
      <alignment horizontal="justify" vertical="top" wrapText="1"/>
    </xf>
    <xf numFmtId="49" fontId="35" fillId="0" borderId="0" xfId="0" applyNumberFormat="1" applyFont="1" applyBorder="1" applyAlignment="1">
      <alignment horizontal="center" vertical="top" readingOrder="1"/>
    </xf>
    <xf numFmtId="14" fontId="32" fillId="0" borderId="0" xfId="0" applyNumberFormat="1" applyFont="1" applyBorder="1" applyAlignment="1">
      <alignment horizontal="justify" vertical="top" wrapText="1"/>
    </xf>
    <xf numFmtId="4" fontId="32" fillId="0" borderId="7" xfId="0" applyNumberFormat="1" applyFont="1" applyFill="1" applyBorder="1" applyAlignment="1">
      <alignment horizontal="center"/>
    </xf>
    <xf numFmtId="0" fontId="35" fillId="0" borderId="0" xfId="0" applyFont="1" applyAlignment="1">
      <alignment vertical="center" wrapText="1"/>
    </xf>
    <xf numFmtId="0" fontId="35" fillId="0" borderId="0" xfId="0" applyFont="1" applyAlignment="1">
      <alignment horizontal="center" vertical="center"/>
    </xf>
    <xf numFmtId="4" fontId="35" fillId="0" borderId="0" xfId="0" applyNumberFormat="1" applyFont="1" applyAlignment="1">
      <alignment horizontal="center" vertical="center"/>
    </xf>
    <xf numFmtId="4" fontId="35" fillId="0" borderId="0" xfId="0" applyNumberFormat="1" applyFont="1"/>
    <xf numFmtId="4" fontId="32" fillId="0" borderId="0" xfId="0" applyNumberFormat="1" applyFont="1"/>
    <xf numFmtId="0" fontId="32" fillId="0" borderId="0" xfId="0" applyFont="1" applyBorder="1"/>
    <xf numFmtId="4" fontId="32" fillId="0" borderId="0" xfId="0" applyNumberFormat="1" applyFont="1" applyBorder="1"/>
    <xf numFmtId="0" fontId="36" fillId="4" borderId="8" xfId="0" applyFont="1" applyFill="1" applyBorder="1" applyAlignment="1">
      <alignment horizontal="left" vertical="center"/>
    </xf>
    <xf numFmtId="0" fontId="36" fillId="4" borderId="7" xfId="0" applyFont="1" applyFill="1" applyBorder="1" applyAlignment="1">
      <alignment horizontal="center" vertical="top" textRotation="90" wrapText="1"/>
    </xf>
    <xf numFmtId="0" fontId="36" fillId="4" borderId="6" xfId="0" applyFont="1" applyFill="1" applyBorder="1" applyAlignment="1">
      <alignment horizontal="left" vertical="top" wrapText="1"/>
    </xf>
    <xf numFmtId="0" fontId="36" fillId="3" borderId="6" xfId="0" applyFont="1" applyFill="1" applyBorder="1" applyAlignment="1">
      <alignment vertical="center"/>
    </xf>
    <xf numFmtId="0" fontId="36" fillId="3" borderId="1" xfId="0" applyFont="1" applyFill="1" applyBorder="1" applyAlignment="1">
      <alignment vertical="center"/>
    </xf>
    <xf numFmtId="0" fontId="36" fillId="3" borderId="10" xfId="0" applyFont="1" applyFill="1" applyBorder="1" applyAlignment="1">
      <alignment vertical="center"/>
    </xf>
    <xf numFmtId="0" fontId="16" fillId="4" borderId="8" xfId="0" applyFont="1" applyFill="1" applyBorder="1" applyAlignment="1">
      <alignment vertical="center"/>
    </xf>
    <xf numFmtId="0" fontId="16" fillId="4" borderId="7" xfId="0" applyFont="1" applyFill="1" applyBorder="1" applyAlignment="1">
      <alignment vertical="center"/>
    </xf>
    <xf numFmtId="0" fontId="31" fillId="0" borderId="0" xfId="0" applyFont="1" applyAlignment="1">
      <alignment vertical="center"/>
    </xf>
    <xf numFmtId="0" fontId="36" fillId="4" borderId="0" xfId="0" applyFont="1" applyFill="1" applyBorder="1" applyAlignment="1">
      <alignment vertical="center"/>
    </xf>
    <xf numFmtId="16" fontId="36" fillId="3" borderId="6" xfId="0" quotePrefix="1" applyNumberFormat="1" applyFont="1" applyFill="1" applyBorder="1" applyAlignment="1">
      <alignment vertical="center"/>
    </xf>
    <xf numFmtId="16" fontId="36" fillId="3" borderId="6" xfId="0" applyNumberFormat="1" applyFont="1" applyFill="1" applyBorder="1" applyAlignment="1">
      <alignment vertical="center"/>
    </xf>
    <xf numFmtId="0" fontId="36" fillId="3" borderId="12" xfId="0" applyFont="1" applyFill="1" applyBorder="1" applyAlignment="1">
      <alignment vertical="center"/>
    </xf>
    <xf numFmtId="0" fontId="36" fillId="4" borderId="6" xfId="0" applyFont="1" applyFill="1" applyBorder="1" applyAlignment="1">
      <alignment vertical="center"/>
    </xf>
    <xf numFmtId="4" fontId="32" fillId="0" borderId="0" xfId="0" applyNumberFormat="1" applyFont="1" applyBorder="1" applyAlignment="1">
      <alignment horizontal="center"/>
    </xf>
    <xf numFmtId="4" fontId="32" fillId="0" borderId="7" xfId="0" applyNumberFormat="1" applyFont="1" applyBorder="1"/>
    <xf numFmtId="49" fontId="33" fillId="0" borderId="0" xfId="0" applyNumberFormat="1" applyFont="1" applyAlignment="1">
      <alignment horizontal="center" vertical="top"/>
    </xf>
    <xf numFmtId="0" fontId="33" fillId="0" borderId="0" xfId="0" applyFont="1" applyAlignment="1">
      <alignment horizontal="justify" vertical="top" wrapText="1"/>
    </xf>
    <xf numFmtId="0" fontId="33" fillId="0" borderId="0" xfId="0" applyFont="1" applyAlignment="1">
      <alignment horizontal="center"/>
    </xf>
    <xf numFmtId="4" fontId="33" fillId="0" borderId="0" xfId="0" applyNumberFormat="1" applyFont="1" applyAlignment="1">
      <alignment horizontal="center"/>
    </xf>
    <xf numFmtId="165" fontId="33" fillId="0" borderId="0" xfId="0" applyNumberFormat="1" applyFont="1" applyAlignment="1">
      <alignment horizontal="right"/>
    </xf>
    <xf numFmtId="49" fontId="33" fillId="3" borderId="6" xfId="0" applyNumberFormat="1" applyFont="1" applyFill="1" applyBorder="1" applyAlignment="1">
      <alignment horizontal="justify" vertical="top"/>
    </xf>
    <xf numFmtId="49" fontId="33" fillId="3" borderId="6" xfId="0" applyNumberFormat="1" applyFont="1" applyFill="1" applyBorder="1" applyAlignment="1">
      <alignment horizontal="center"/>
    </xf>
    <xf numFmtId="49" fontId="32" fillId="0" borderId="0" xfId="0" applyNumberFormat="1" applyFont="1" applyAlignment="1">
      <alignment horizontal="justify" vertical="top" wrapText="1"/>
    </xf>
    <xf numFmtId="49" fontId="32" fillId="0" borderId="7" xfId="0" applyNumberFormat="1" applyFont="1" applyBorder="1" applyAlignment="1">
      <alignment horizontal="justify" vertical="top" wrapText="1"/>
    </xf>
    <xf numFmtId="4" fontId="33" fillId="3" borderId="6" xfId="0" applyNumberFormat="1" applyFont="1" applyFill="1" applyBorder="1" applyAlignment="1">
      <alignment horizontal="right" vertical="center"/>
    </xf>
    <xf numFmtId="165" fontId="33" fillId="3" borderId="6" xfId="0" applyNumberFormat="1" applyFont="1" applyFill="1" applyBorder="1" applyAlignment="1">
      <alignment horizontal="right" vertical="center"/>
    </xf>
    <xf numFmtId="49" fontId="32" fillId="0" borderId="0" xfId="0" applyNumberFormat="1" applyFont="1" applyBorder="1" applyAlignment="1">
      <alignment horizontal="justify" vertical="top" wrapText="1"/>
    </xf>
    <xf numFmtId="0" fontId="36" fillId="0" borderId="0" xfId="0" applyFont="1" applyFill="1" applyBorder="1" applyAlignment="1">
      <alignment horizontal="center" vertical="top"/>
    </xf>
    <xf numFmtId="0" fontId="36" fillId="0" borderId="0" xfId="0" applyFont="1" applyFill="1" applyBorder="1" applyAlignment="1">
      <alignment horizontal="right" vertical="center" wrapText="1"/>
    </xf>
    <xf numFmtId="0" fontId="36" fillId="0" borderId="0" xfId="0" quotePrefix="1" applyFont="1" applyFill="1" applyBorder="1" applyAlignment="1">
      <alignment horizontal="right" vertical="center"/>
    </xf>
    <xf numFmtId="4" fontId="36" fillId="0" borderId="0" xfId="0" applyNumberFormat="1" applyFont="1" applyFill="1" applyBorder="1" applyAlignment="1">
      <alignment horizontal="centerContinuous" vertical="center"/>
    </xf>
    <xf numFmtId="4" fontId="36" fillId="0" borderId="0" xfId="0" applyNumberFormat="1" applyFont="1" applyFill="1" applyBorder="1" applyAlignment="1">
      <alignment horizontal="center"/>
    </xf>
    <xf numFmtId="4" fontId="36" fillId="0" borderId="0" xfId="0" applyNumberFormat="1" applyFont="1" applyFill="1" applyBorder="1" applyAlignment="1">
      <alignment horizontal="centerContinuous"/>
    </xf>
    <xf numFmtId="0" fontId="36" fillId="0" borderId="0" xfId="0" applyFont="1" applyFill="1" applyBorder="1" applyAlignment="1">
      <alignment horizontal="center" vertical="top" textRotation="90" wrapText="1"/>
    </xf>
    <xf numFmtId="0" fontId="38" fillId="0" borderId="5" xfId="0" applyFont="1" applyFill="1" applyBorder="1" applyAlignment="1">
      <alignment horizontal="left" vertical="center"/>
    </xf>
    <xf numFmtId="0" fontId="36" fillId="0" borderId="0" xfId="0" applyFont="1" applyFill="1" applyBorder="1" applyAlignment="1">
      <alignment horizontal="center" vertical="center"/>
    </xf>
    <xf numFmtId="4" fontId="36" fillId="0" borderId="0" xfId="0" applyNumberFormat="1" applyFont="1" applyFill="1" applyBorder="1" applyAlignment="1">
      <alignment horizontal="center" vertical="center"/>
    </xf>
    <xf numFmtId="0" fontId="36" fillId="4" borderId="6" xfId="0" quotePrefix="1" applyFont="1" applyFill="1" applyBorder="1" applyAlignment="1">
      <alignment horizontal="center" vertical="center" wrapText="1"/>
    </xf>
    <xf numFmtId="0" fontId="36" fillId="4" borderId="6" xfId="0" applyFont="1" applyFill="1" applyBorder="1" applyAlignment="1">
      <alignment horizontal="left" vertical="center"/>
    </xf>
    <xf numFmtId="0" fontId="36" fillId="4" borderId="6" xfId="0" applyFont="1" applyFill="1" applyBorder="1" applyAlignment="1">
      <alignment horizontal="center" vertical="center"/>
    </xf>
    <xf numFmtId="4" fontId="36" fillId="4" borderId="6" xfId="0" applyNumberFormat="1" applyFont="1" applyFill="1" applyBorder="1" applyAlignment="1">
      <alignment horizontal="center" vertical="center"/>
    </xf>
    <xf numFmtId="165" fontId="36" fillId="4" borderId="6" xfId="0" applyNumberFormat="1" applyFont="1" applyFill="1" applyBorder="1" applyAlignment="1">
      <alignment horizontal="right" vertical="center"/>
    </xf>
    <xf numFmtId="0" fontId="36" fillId="0" borderId="0" xfId="0" applyFont="1" applyFill="1" applyBorder="1" applyAlignment="1">
      <alignment horizontal="center" vertical="center" wrapText="1"/>
    </xf>
    <xf numFmtId="0" fontId="36" fillId="0" borderId="0" xfId="0" applyFont="1" applyFill="1" applyBorder="1" applyAlignment="1">
      <alignment horizontal="left" vertical="center"/>
    </xf>
    <xf numFmtId="4" fontId="36" fillId="0" borderId="0" xfId="0" applyNumberFormat="1" applyFont="1" applyFill="1" applyBorder="1" applyAlignment="1">
      <alignment horizontal="right" vertical="center"/>
    </xf>
    <xf numFmtId="0" fontId="36" fillId="0" borderId="1" xfId="0" applyFont="1" applyFill="1" applyBorder="1" applyAlignment="1">
      <alignment horizontal="center" vertical="center" wrapText="1"/>
    </xf>
    <xf numFmtId="4" fontId="36" fillId="0" borderId="1" xfId="0" applyNumberFormat="1" applyFont="1" applyFill="1" applyBorder="1" applyAlignment="1">
      <alignment horizontal="right" vertical="center"/>
    </xf>
    <xf numFmtId="0" fontId="37" fillId="6" borderId="9" xfId="0" applyFont="1" applyFill="1" applyBorder="1" applyAlignment="1">
      <alignment horizontal="left" vertical="center"/>
    </xf>
    <xf numFmtId="0" fontId="36" fillId="6" borderId="9" xfId="0" applyFont="1" applyFill="1" applyBorder="1" applyAlignment="1">
      <alignment horizontal="left" vertical="center"/>
    </xf>
    <xf numFmtId="165" fontId="36" fillId="6" borderId="9" xfId="0" applyNumberFormat="1" applyFont="1" applyFill="1" applyBorder="1" applyAlignment="1">
      <alignment horizontal="right" vertical="center"/>
    </xf>
    <xf numFmtId="0" fontId="37" fillId="0" borderId="0" xfId="0" applyFont="1" applyBorder="1" applyAlignment="1">
      <alignment horizontal="center" vertical="top"/>
    </xf>
    <xf numFmtId="0" fontId="37" fillId="0" borderId="0" xfId="0" applyFont="1" applyBorder="1"/>
    <xf numFmtId="0" fontId="37" fillId="0" borderId="0" xfId="0" applyFont="1" applyBorder="1" applyAlignment="1">
      <alignment horizontal="center" vertical="center"/>
    </xf>
    <xf numFmtId="4" fontId="37" fillId="0" borderId="0" xfId="0" applyNumberFormat="1" applyFont="1" applyBorder="1" applyAlignment="1">
      <alignment horizontal="center" vertical="center"/>
    </xf>
    <xf numFmtId="4" fontId="37" fillId="0" borderId="0" xfId="0" applyNumberFormat="1" applyFont="1" applyBorder="1" applyAlignment="1">
      <alignment horizontal="center"/>
    </xf>
    <xf numFmtId="4" fontId="37" fillId="0" borderId="0" xfId="0" applyNumberFormat="1" applyFont="1" applyBorder="1"/>
    <xf numFmtId="0" fontId="37" fillId="3" borderId="9" xfId="0" applyFont="1" applyFill="1" applyBorder="1" applyAlignment="1">
      <alignment horizontal="left" vertical="center"/>
    </xf>
    <xf numFmtId="0" fontId="36" fillId="3" borderId="9" xfId="0" applyFont="1" applyFill="1" applyBorder="1" applyAlignment="1">
      <alignment horizontal="left" vertical="center"/>
    </xf>
    <xf numFmtId="165" fontId="36" fillId="3" borderId="9" xfId="0" applyNumberFormat="1" applyFont="1" applyFill="1" applyBorder="1" applyAlignment="1">
      <alignment horizontal="right" vertical="center"/>
    </xf>
    <xf numFmtId="0" fontId="37" fillId="7" borderId="9" xfId="0" applyFont="1" applyFill="1" applyBorder="1" applyAlignment="1">
      <alignment horizontal="left" vertical="center"/>
    </xf>
    <xf numFmtId="0" fontId="36" fillId="7" borderId="9" xfId="0" applyFont="1" applyFill="1" applyBorder="1" applyAlignment="1">
      <alignment horizontal="left" vertical="center"/>
    </xf>
    <xf numFmtId="165" fontId="36" fillId="7" borderId="9" xfId="0" applyNumberFormat="1" applyFont="1" applyFill="1" applyBorder="1" applyAlignment="1">
      <alignment horizontal="right" vertical="center"/>
    </xf>
    <xf numFmtId="0" fontId="39" fillId="0" borderId="0" xfId="0" applyFont="1" applyBorder="1"/>
    <xf numFmtId="49" fontId="40" fillId="0" borderId="0" xfId="0" applyNumberFormat="1" applyFont="1" applyBorder="1" applyAlignment="1">
      <alignment horizontal="center" vertical="top"/>
    </xf>
    <xf numFmtId="0" fontId="40" fillId="0" borderId="0" xfId="0" applyFont="1" applyBorder="1" applyAlignment="1">
      <alignment horizontal="justify" vertical="top" wrapText="1"/>
    </xf>
    <xf numFmtId="0" fontId="40" fillId="0" borderId="0" xfId="0" applyFont="1" applyBorder="1" applyAlignment="1">
      <alignment horizontal="center"/>
    </xf>
    <xf numFmtId="4" fontId="40" fillId="0" borderId="0" xfId="0" applyNumberFormat="1" applyFont="1" applyFill="1" applyBorder="1" applyAlignment="1">
      <alignment horizontal="center"/>
    </xf>
    <xf numFmtId="4" fontId="40" fillId="0" borderId="0" xfId="0" applyNumberFormat="1" applyFont="1" applyBorder="1" applyAlignment="1">
      <alignment horizontal="center"/>
    </xf>
    <xf numFmtId="0" fontId="41" fillId="0" borderId="0" xfId="0" applyFont="1" applyBorder="1"/>
    <xf numFmtId="49" fontId="40" fillId="0" borderId="7" xfId="0" applyNumberFormat="1" applyFont="1" applyBorder="1" applyAlignment="1">
      <alignment horizontal="center" vertical="top"/>
    </xf>
    <xf numFmtId="0" fontId="40" fillId="0" borderId="7" xfId="0" applyFont="1" applyBorder="1" applyAlignment="1">
      <alignment horizontal="justify" vertical="top" wrapText="1"/>
    </xf>
    <xf numFmtId="0" fontId="40" fillId="0" borderId="7" xfId="0" applyFont="1" applyBorder="1" applyAlignment="1">
      <alignment horizontal="center"/>
    </xf>
    <xf numFmtId="4" fontId="40" fillId="0" borderId="7" xfId="0" applyNumberFormat="1" applyFont="1" applyFill="1" applyBorder="1" applyAlignment="1">
      <alignment horizontal="center"/>
    </xf>
    <xf numFmtId="4" fontId="40" fillId="0" borderId="7" xfId="0" applyNumberFormat="1" applyFont="1" applyBorder="1" applyAlignment="1">
      <alignment horizontal="center"/>
    </xf>
    <xf numFmtId="49" fontId="35" fillId="0" borderId="0" xfId="0" applyNumberFormat="1" applyFont="1" applyBorder="1" applyAlignment="1">
      <alignment horizontal="center" vertical="top"/>
    </xf>
    <xf numFmtId="0" fontId="35" fillId="0" borderId="0" xfId="0" applyFont="1" applyBorder="1" applyAlignment="1">
      <alignment vertical="center" wrapText="1"/>
    </xf>
    <xf numFmtId="0" fontId="35" fillId="0" borderId="0" xfId="0" applyFont="1" applyBorder="1" applyAlignment="1">
      <alignment horizontal="center" vertical="center"/>
    </xf>
    <xf numFmtId="4" fontId="35" fillId="0" borderId="0" xfId="0" applyNumberFormat="1" applyFont="1" applyBorder="1" applyAlignment="1">
      <alignment horizontal="center" vertical="center"/>
    </xf>
    <xf numFmtId="4" fontId="35" fillId="0" borderId="0" xfId="0" applyNumberFormat="1" applyFont="1" applyBorder="1" applyAlignment="1">
      <alignment horizontal="center"/>
    </xf>
    <xf numFmtId="4" fontId="35" fillId="0" borderId="0" xfId="0" applyNumberFormat="1" applyFont="1" applyBorder="1"/>
    <xf numFmtId="4" fontId="32" fillId="0" borderId="0" xfId="0" applyNumberFormat="1" applyFont="1" applyBorder="1" applyAlignment="1">
      <alignment horizontal="center"/>
    </xf>
    <xf numFmtId="4" fontId="32" fillId="0" borderId="1" xfId="0" applyNumberFormat="1" applyFont="1" applyBorder="1" applyAlignment="1">
      <alignment horizontal="center"/>
    </xf>
    <xf numFmtId="0" fontId="36" fillId="6" borderId="9" xfId="0" applyFont="1" applyFill="1" applyBorder="1" applyAlignment="1">
      <alignment horizontal="center" vertical="center"/>
    </xf>
    <xf numFmtId="0" fontId="37" fillId="6" borderId="9" xfId="0" applyFont="1" applyFill="1" applyBorder="1" applyAlignment="1">
      <alignment horizontal="center"/>
    </xf>
    <xf numFmtId="16" fontId="36" fillId="3" borderId="6" xfId="0" quotePrefix="1" applyNumberFormat="1" applyFont="1" applyFill="1" applyBorder="1" applyAlignment="1">
      <alignment horizontal="left" vertical="center" wrapText="1"/>
    </xf>
    <xf numFmtId="0" fontId="36" fillId="4" borderId="8" xfId="0" applyFont="1" applyFill="1" applyBorder="1" applyAlignment="1">
      <alignment horizontal="left" vertical="center" wrapText="1"/>
    </xf>
    <xf numFmtId="0" fontId="36" fillId="4" borderId="7" xfId="0" applyFont="1" applyFill="1" applyBorder="1" applyAlignment="1">
      <alignment horizontal="left" vertical="center" wrapText="1"/>
    </xf>
  </cellXfs>
  <cellStyles count="81">
    <cellStyle name="Comma 2" xfId="38"/>
    <cellStyle name="Naslov 5" xfId="39"/>
    <cellStyle name="Normal 11" xfId="40"/>
    <cellStyle name="Normal 13" xfId="41"/>
    <cellStyle name="Normal 16" xfId="42"/>
    <cellStyle name="Normal 18" xfId="43"/>
    <cellStyle name="Normal 2" xfId="2"/>
    <cellStyle name="Normal 2 2" xfId="44"/>
    <cellStyle name="Normal 20" xfId="45"/>
    <cellStyle name="Normal 22" xfId="46"/>
    <cellStyle name="Normal 25" xfId="47"/>
    <cellStyle name="Normal 27" xfId="48"/>
    <cellStyle name="Normal 29" xfId="49"/>
    <cellStyle name="Normal 3" xfId="50"/>
    <cellStyle name="Normal 32" xfId="51"/>
    <cellStyle name="Normal 34" xfId="52"/>
    <cellStyle name="Normal 36" xfId="53"/>
    <cellStyle name="Normal 38" xfId="54"/>
    <cellStyle name="Normal 4" xfId="55"/>
    <cellStyle name="Normal 40" xfId="56"/>
    <cellStyle name="Normal 42" xfId="57"/>
    <cellStyle name="Normal 44" xfId="58"/>
    <cellStyle name="Normal 46" xfId="59"/>
    <cellStyle name="Normal 49 3" xfId="4"/>
    <cellStyle name="Normal 5" xfId="60"/>
    <cellStyle name="Normal 6" xfId="61"/>
    <cellStyle name="Normal 9" xfId="62"/>
    <cellStyle name="Normalno 2" xfId="3"/>
    <cellStyle name="Normalno 2 2" xfId="5"/>
    <cellStyle name="Normalno 2 2 2" xfId="7"/>
    <cellStyle name="Normalno 2 2 2 2" xfId="16"/>
    <cellStyle name="Normalno 2 2 2 2 2" xfId="29"/>
    <cellStyle name="Normalno 2 2 2 2 3" xfId="78"/>
    <cellStyle name="Normalno 2 2 2 3" xfId="22"/>
    <cellStyle name="Normalno 2 2 2 4" xfId="35"/>
    <cellStyle name="Normalno 2 2 2 5" xfId="71"/>
    <cellStyle name="Normalno 2 2 3" xfId="9"/>
    <cellStyle name="Normalno 2 2 3 2" xfId="18"/>
    <cellStyle name="Normalno 2 2 3 2 2" xfId="31"/>
    <cellStyle name="Normalno 2 2 3 2 3" xfId="80"/>
    <cellStyle name="Normalno 2 2 3 3" xfId="24"/>
    <cellStyle name="Normalno 2 2 3 4" xfId="37"/>
    <cellStyle name="Normalno 2 2 3 5" xfId="73"/>
    <cellStyle name="Normalno 2 2 4" xfId="14"/>
    <cellStyle name="Normalno 2 2 4 2" xfId="27"/>
    <cellStyle name="Normalno 2 2 4 3" xfId="76"/>
    <cellStyle name="Normalno 2 2 5" xfId="20"/>
    <cellStyle name="Normalno 2 2 6" xfId="33"/>
    <cellStyle name="Normalno 2 2 7" xfId="69"/>
    <cellStyle name="Normalno 2 3" xfId="6"/>
    <cellStyle name="Normalno 2 3 2" xfId="15"/>
    <cellStyle name="Normalno 2 3 2 2" xfId="28"/>
    <cellStyle name="Normalno 2 3 2 3" xfId="77"/>
    <cellStyle name="Normalno 2 3 3" xfId="21"/>
    <cellStyle name="Normalno 2 3 4" xfId="34"/>
    <cellStyle name="Normalno 2 3 5" xfId="70"/>
    <cellStyle name="Normalno 2 4" xfId="8"/>
    <cellStyle name="Normalno 2 4 2" xfId="17"/>
    <cellStyle name="Normalno 2 4 2 2" xfId="30"/>
    <cellStyle name="Normalno 2 4 2 3" xfId="79"/>
    <cellStyle name="Normalno 2 4 3" xfId="23"/>
    <cellStyle name="Normalno 2 4 4" xfId="36"/>
    <cellStyle name="Normalno 2 4 5" xfId="72"/>
    <cellStyle name="Normalno 2 5" xfId="13"/>
    <cellStyle name="Normalno 2 5 2" xfId="26"/>
    <cellStyle name="Normalno 2 5 3" xfId="75"/>
    <cellStyle name="Normalno 2 6" xfId="19"/>
    <cellStyle name="Normalno 2 7" xfId="32"/>
    <cellStyle name="Normalno 2 8" xfId="68"/>
    <cellStyle name="Normalno 3" xfId="10"/>
    <cellStyle name="Normalno 4" xfId="12"/>
    <cellStyle name="Normalno 4 2" xfId="25"/>
    <cellStyle name="Normalno 4 3" xfId="74"/>
    <cellStyle name="Obično" xfId="0" builtinId="0"/>
    <cellStyle name="Percent 2" xfId="64"/>
    <cellStyle name="Percent 2 10" xfId="65"/>
    <cellStyle name="Percent 2 31" xfId="66"/>
    <cellStyle name="Postotak 2" xfId="63"/>
    <cellStyle name="STAVKE" xfId="1"/>
    <cellStyle name="Ukupno" xfId="67"/>
    <cellStyle name="Zarez 2" xfId="1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List1">
    <tabColor indexed="16"/>
  </sheetPr>
  <dimension ref="A1:G253"/>
  <sheetViews>
    <sheetView view="pageBreakPreview" zoomScaleNormal="100" zoomScaleSheetLayoutView="100" workbookViewId="0">
      <pane ySplit="7" topLeftCell="A92" activePane="bottomLeft" state="frozen"/>
      <selection pane="bottomLeft" activeCell="G108" sqref="G108"/>
    </sheetView>
  </sheetViews>
  <sheetFormatPr defaultRowHeight="11.25"/>
  <cols>
    <col min="1" max="1" width="5.33203125" style="12" customWidth="1"/>
    <col min="2" max="2" width="6.77734375" style="12" customWidth="1"/>
    <col min="3" max="3" width="40.88671875" style="10" customWidth="1"/>
    <col min="4" max="4" width="5.77734375" style="13" customWidth="1"/>
    <col min="5" max="5" width="7.77734375" style="14" customWidth="1"/>
    <col min="6" max="6" width="7.77734375" style="15" customWidth="1"/>
    <col min="7" max="7" width="10.77734375" style="16" customWidth="1"/>
    <col min="8" max="16384" width="8.88671875" style="3"/>
  </cols>
  <sheetData>
    <row r="1" spans="1:7" ht="15" customHeight="1">
      <c r="A1" s="51" t="s">
        <v>70</v>
      </c>
      <c r="B1" s="52"/>
      <c r="C1" s="49" t="s">
        <v>137</v>
      </c>
      <c r="D1" s="53"/>
      <c r="E1" s="53"/>
      <c r="F1" s="53"/>
      <c r="G1" s="53"/>
    </row>
    <row r="2" spans="1:7" ht="15" customHeight="1">
      <c r="A2" s="51" t="s">
        <v>71</v>
      </c>
      <c r="B2" s="52"/>
      <c r="C2" s="139" t="s">
        <v>126</v>
      </c>
      <c r="D2" s="139"/>
      <c r="E2" s="139"/>
      <c r="F2" s="139"/>
      <c r="G2" s="139"/>
    </row>
    <row r="3" spans="1:7" ht="15" customHeight="1">
      <c r="A3" s="54" t="s">
        <v>72</v>
      </c>
      <c r="B3" s="52"/>
      <c r="C3" s="49" t="s">
        <v>142</v>
      </c>
      <c r="D3" s="52"/>
      <c r="E3" s="52"/>
      <c r="F3" s="52"/>
      <c r="G3" s="52"/>
    </row>
    <row r="4" spans="1:7" ht="15" customHeight="1">
      <c r="A4" s="54" t="s">
        <v>73</v>
      </c>
      <c r="B4" s="52"/>
      <c r="C4" s="49" t="s">
        <v>143</v>
      </c>
      <c r="D4" s="52"/>
      <c r="E4" s="52"/>
      <c r="F4" s="52"/>
      <c r="G4" s="52"/>
    </row>
    <row r="5" spans="1:7" s="7" customFormat="1" ht="15" customHeight="1">
      <c r="A5" s="49"/>
      <c r="B5" s="52"/>
      <c r="C5" s="49" t="s">
        <v>127</v>
      </c>
      <c r="D5" s="52"/>
      <c r="E5" s="52"/>
      <c r="F5" s="52"/>
      <c r="G5" s="52"/>
    </row>
    <row r="6" spans="1:7" s="7" customFormat="1" ht="12.75" customHeight="1" thickBot="1">
      <c r="A6" s="33"/>
      <c r="B6" s="33"/>
      <c r="C6" s="33"/>
      <c r="D6" s="33"/>
      <c r="E6" s="33"/>
      <c r="F6" s="33"/>
      <c r="G6" s="33"/>
    </row>
    <row r="7" spans="1:7" s="8" customFormat="1" ht="35.25" customHeight="1" thickBot="1">
      <c r="A7" s="55" t="s">
        <v>4</v>
      </c>
      <c r="B7" s="56" t="s">
        <v>5</v>
      </c>
      <c r="C7" s="57" t="s">
        <v>23</v>
      </c>
      <c r="D7" s="58" t="s">
        <v>138</v>
      </c>
      <c r="E7" s="58" t="s">
        <v>6</v>
      </c>
      <c r="F7" s="58" t="s">
        <v>77</v>
      </c>
      <c r="G7" s="59" t="s">
        <v>7</v>
      </c>
    </row>
    <row r="8" spans="1:7" ht="9" customHeight="1">
      <c r="A8" s="36"/>
      <c r="B8" s="17"/>
      <c r="C8" s="18"/>
      <c r="D8" s="19"/>
      <c r="E8" s="20"/>
      <c r="F8" s="21"/>
      <c r="G8" s="22"/>
    </row>
    <row r="9" spans="1:7" s="35" customFormat="1" ht="12.75">
      <c r="A9" s="60"/>
      <c r="B9" s="60"/>
      <c r="C9" s="61"/>
      <c r="D9" s="62"/>
      <c r="E9" s="63"/>
      <c r="F9" s="64"/>
      <c r="G9" s="65"/>
    </row>
    <row r="10" spans="1:7" s="4" customFormat="1" ht="38.25">
      <c r="A10" s="60"/>
      <c r="B10" s="60"/>
      <c r="C10" s="61" t="s">
        <v>30</v>
      </c>
      <c r="D10" s="62"/>
      <c r="E10" s="63"/>
      <c r="F10" s="64"/>
      <c r="G10" s="65"/>
    </row>
    <row r="11" spans="1:7" s="4" customFormat="1" ht="38.25">
      <c r="A11" s="60"/>
      <c r="B11" s="60"/>
      <c r="C11" s="61" t="s">
        <v>46</v>
      </c>
      <c r="D11" s="62"/>
      <c r="E11" s="63"/>
      <c r="F11" s="64"/>
      <c r="G11" s="65"/>
    </row>
    <row r="12" spans="1:7" s="4" customFormat="1" ht="65.099999999999994" customHeight="1">
      <c r="A12" s="60"/>
      <c r="B12" s="60"/>
      <c r="C12" s="61" t="s">
        <v>54</v>
      </c>
      <c r="D12" s="62"/>
      <c r="E12" s="63"/>
      <c r="F12" s="64"/>
      <c r="G12" s="65"/>
    </row>
    <row r="13" spans="1:7" s="29" customFormat="1" ht="95.1" customHeight="1">
      <c r="A13" s="60"/>
      <c r="B13" s="60"/>
      <c r="C13" s="61" t="s">
        <v>37</v>
      </c>
      <c r="D13" s="62"/>
      <c r="E13" s="63"/>
      <c r="F13" s="64"/>
      <c r="G13" s="65"/>
    </row>
    <row r="14" spans="1:7" s="29" customFormat="1" ht="65.099999999999994" customHeight="1">
      <c r="A14" s="60"/>
      <c r="B14" s="60"/>
      <c r="C14" s="61" t="s">
        <v>55</v>
      </c>
      <c r="D14" s="62"/>
      <c r="E14" s="63"/>
      <c r="F14" s="64"/>
      <c r="G14" s="65"/>
    </row>
    <row r="15" spans="1:7" s="31" customFormat="1" ht="51">
      <c r="A15" s="60"/>
      <c r="B15" s="60"/>
      <c r="C15" s="61" t="s">
        <v>50</v>
      </c>
      <c r="D15" s="62"/>
      <c r="E15" s="63"/>
      <c r="F15" s="64"/>
      <c r="G15" s="65"/>
    </row>
    <row r="16" spans="1:7" s="31" customFormat="1" ht="153">
      <c r="A16" s="60"/>
      <c r="B16" s="60"/>
      <c r="C16" s="61" t="s">
        <v>56</v>
      </c>
      <c r="D16" s="62"/>
      <c r="E16" s="63"/>
      <c r="F16" s="64"/>
      <c r="G16" s="65"/>
    </row>
    <row r="17" spans="1:7" s="4" customFormat="1" ht="51">
      <c r="A17" s="60"/>
      <c r="B17" s="60"/>
      <c r="C17" s="61" t="s">
        <v>57</v>
      </c>
      <c r="D17" s="62"/>
      <c r="E17" s="63"/>
      <c r="F17" s="64"/>
      <c r="G17" s="65"/>
    </row>
    <row r="18" spans="1:7" s="35" customFormat="1" ht="12.75">
      <c r="A18" s="60"/>
      <c r="B18" s="60"/>
      <c r="C18" s="61"/>
      <c r="D18" s="62"/>
      <c r="E18" s="63"/>
      <c r="F18" s="64"/>
      <c r="G18" s="65"/>
    </row>
    <row r="19" spans="1:7" s="9" customFormat="1" ht="11.25" customHeight="1">
      <c r="A19" s="66" t="s">
        <v>19</v>
      </c>
      <c r="B19" s="66"/>
      <c r="C19" s="67" t="s">
        <v>10</v>
      </c>
      <c r="D19" s="68"/>
      <c r="E19" s="69"/>
      <c r="F19" s="69"/>
      <c r="G19" s="70"/>
    </row>
    <row r="20" spans="1:7" s="4" customFormat="1" ht="11.25" customHeight="1">
      <c r="A20" s="60"/>
      <c r="B20" s="60"/>
      <c r="C20" s="71"/>
      <c r="D20" s="72"/>
      <c r="E20" s="64"/>
      <c r="F20" s="64"/>
      <c r="G20" s="73"/>
    </row>
    <row r="21" spans="1:7" s="4" customFormat="1" ht="12.75">
      <c r="A21" s="60"/>
      <c r="B21" s="74" t="s">
        <v>25</v>
      </c>
      <c r="C21" s="75" t="s">
        <v>26</v>
      </c>
      <c r="D21" s="62"/>
      <c r="E21" s="63"/>
      <c r="F21" s="64"/>
      <c r="G21" s="73"/>
    </row>
    <row r="22" spans="1:7" s="4" customFormat="1" ht="12.75">
      <c r="A22" s="74" t="s">
        <v>27</v>
      </c>
      <c r="B22" s="74" t="s">
        <v>28</v>
      </c>
      <c r="C22" s="75" t="s">
        <v>29</v>
      </c>
      <c r="D22" s="62"/>
      <c r="E22" s="63"/>
      <c r="F22" s="64"/>
      <c r="G22" s="73"/>
    </row>
    <row r="23" spans="1:7" s="4" customFormat="1" ht="120" customHeight="1">
      <c r="A23" s="76"/>
      <c r="B23" s="76"/>
      <c r="C23" s="71" t="s">
        <v>75</v>
      </c>
      <c r="D23" s="72"/>
      <c r="E23" s="64"/>
      <c r="F23" s="64"/>
      <c r="G23" s="77"/>
    </row>
    <row r="24" spans="1:7" s="35" customFormat="1" ht="12.75">
      <c r="A24" s="76"/>
      <c r="B24" s="76"/>
      <c r="C24" s="71" t="s">
        <v>36</v>
      </c>
      <c r="D24" s="72"/>
      <c r="E24" s="64"/>
      <c r="F24" s="64"/>
      <c r="G24" s="77"/>
    </row>
    <row r="25" spans="1:7" s="35" customFormat="1" ht="12.75">
      <c r="A25" s="78"/>
      <c r="B25" s="78"/>
      <c r="C25" s="79" t="s">
        <v>141</v>
      </c>
      <c r="D25" s="80" t="s">
        <v>48</v>
      </c>
      <c r="E25" s="81">
        <v>590</v>
      </c>
      <c r="F25" s="81"/>
      <c r="G25" s="82">
        <f>E25*F25</f>
        <v>0</v>
      </c>
    </row>
    <row r="26" spans="1:7" s="31" customFormat="1" ht="12.75">
      <c r="A26" s="74"/>
      <c r="B26" s="74"/>
      <c r="C26" s="83"/>
      <c r="D26" s="72"/>
      <c r="E26" s="64"/>
      <c r="F26" s="84"/>
      <c r="G26" s="82">
        <f t="shared" ref="G26:G37" si="0">E26*F26</f>
        <v>0</v>
      </c>
    </row>
    <row r="27" spans="1:7" s="4" customFormat="1" ht="25.5">
      <c r="A27" s="85" t="s">
        <v>22</v>
      </c>
      <c r="B27" s="85" t="s">
        <v>38</v>
      </c>
      <c r="C27" s="71" t="s">
        <v>39</v>
      </c>
      <c r="D27" s="72"/>
      <c r="E27" s="64"/>
      <c r="F27" s="64"/>
      <c r="G27" s="82">
        <f t="shared" si="0"/>
        <v>0</v>
      </c>
    </row>
    <row r="28" spans="1:7" s="4" customFormat="1" ht="95.1" customHeight="1">
      <c r="A28" s="76"/>
      <c r="B28" s="76"/>
      <c r="C28" s="71" t="s">
        <v>78</v>
      </c>
      <c r="D28" s="72"/>
      <c r="E28" s="64"/>
      <c r="F28" s="64"/>
      <c r="G28" s="82">
        <f t="shared" si="0"/>
        <v>0</v>
      </c>
    </row>
    <row r="29" spans="1:7" s="4" customFormat="1" ht="12.75">
      <c r="A29" s="74"/>
      <c r="B29" s="74"/>
      <c r="C29" s="71" t="s">
        <v>36</v>
      </c>
      <c r="D29" s="72"/>
      <c r="E29" s="64"/>
      <c r="F29" s="64"/>
      <c r="G29" s="82">
        <f t="shared" si="0"/>
        <v>0</v>
      </c>
    </row>
    <row r="30" spans="1:7" s="37" customFormat="1" ht="25.5">
      <c r="A30" s="74" t="s">
        <v>51</v>
      </c>
      <c r="B30" s="74"/>
      <c r="C30" s="86" t="s">
        <v>81</v>
      </c>
      <c r="D30" s="72" t="s">
        <v>48</v>
      </c>
      <c r="E30" s="64">
        <v>60</v>
      </c>
      <c r="F30" s="64"/>
      <c r="G30" s="82">
        <f t="shared" si="0"/>
        <v>0</v>
      </c>
    </row>
    <row r="31" spans="1:7" s="37" customFormat="1" ht="95.1" customHeight="1">
      <c r="A31" s="87" t="s">
        <v>76</v>
      </c>
      <c r="B31" s="78"/>
      <c r="C31" s="88" t="s">
        <v>129</v>
      </c>
      <c r="D31" s="80" t="s">
        <v>11</v>
      </c>
      <c r="E31" s="81">
        <v>250</v>
      </c>
      <c r="F31" s="81"/>
      <c r="G31" s="82">
        <f t="shared" si="0"/>
        <v>0</v>
      </c>
    </row>
    <row r="32" spans="1:7" s="37" customFormat="1" ht="12.75">
      <c r="A32" s="85"/>
      <c r="B32" s="74"/>
      <c r="C32" s="86"/>
      <c r="D32" s="72"/>
      <c r="E32" s="64"/>
      <c r="F32" s="64"/>
      <c r="G32" s="82">
        <f t="shared" si="0"/>
        <v>0</v>
      </c>
    </row>
    <row r="33" spans="1:7" s="200" customFormat="1" ht="12.75">
      <c r="A33" s="195" t="s">
        <v>52</v>
      </c>
      <c r="B33" s="195" t="s">
        <v>66</v>
      </c>
      <c r="C33" s="196" t="s">
        <v>67</v>
      </c>
      <c r="D33" s="197"/>
      <c r="E33" s="198"/>
      <c r="F33" s="199"/>
      <c r="G33" s="82">
        <f t="shared" si="0"/>
        <v>0</v>
      </c>
    </row>
    <row r="34" spans="1:7" s="200" customFormat="1" ht="38.25">
      <c r="A34" s="195"/>
      <c r="B34" s="195"/>
      <c r="C34" s="196" t="s">
        <v>68</v>
      </c>
      <c r="D34" s="197"/>
      <c r="E34" s="198"/>
      <c r="F34" s="199"/>
      <c r="G34" s="82">
        <f t="shared" si="0"/>
        <v>0</v>
      </c>
    </row>
    <row r="35" spans="1:7" s="200" customFormat="1" ht="25.5">
      <c r="A35" s="195"/>
      <c r="B35" s="195"/>
      <c r="C35" s="196" t="s">
        <v>69</v>
      </c>
      <c r="D35" s="197"/>
      <c r="E35" s="198"/>
      <c r="F35" s="199"/>
      <c r="G35" s="82">
        <f t="shared" si="0"/>
        <v>0</v>
      </c>
    </row>
    <row r="36" spans="1:7" s="200" customFormat="1" ht="105" customHeight="1">
      <c r="A36" s="195" t="s">
        <v>74</v>
      </c>
      <c r="B36" s="195"/>
      <c r="C36" s="196" t="s">
        <v>124</v>
      </c>
      <c r="D36" s="197" t="s">
        <v>24</v>
      </c>
      <c r="E36" s="198">
        <v>2</v>
      </c>
      <c r="F36" s="199"/>
      <c r="G36" s="82">
        <f t="shared" si="0"/>
        <v>0</v>
      </c>
    </row>
    <row r="37" spans="1:7" s="200" customFormat="1" ht="95.1" customHeight="1">
      <c r="A37" s="201" t="s">
        <v>83</v>
      </c>
      <c r="B37" s="201"/>
      <c r="C37" s="202" t="s">
        <v>128</v>
      </c>
      <c r="D37" s="203" t="s">
        <v>24</v>
      </c>
      <c r="E37" s="204">
        <v>7</v>
      </c>
      <c r="F37" s="205"/>
      <c r="G37" s="82">
        <f t="shared" si="0"/>
        <v>0</v>
      </c>
    </row>
    <row r="38" spans="1:7" s="31" customFormat="1" ht="12.75">
      <c r="A38" s="74"/>
      <c r="B38" s="74"/>
      <c r="C38" s="71"/>
      <c r="D38" s="72"/>
      <c r="E38" s="89"/>
      <c r="F38" s="64"/>
      <c r="G38" s="77"/>
    </row>
    <row r="39" spans="1:7" s="11" customFormat="1" ht="12.75" customHeight="1">
      <c r="A39" s="91"/>
      <c r="B39" s="91"/>
      <c r="C39" s="67" t="s">
        <v>170</v>
      </c>
      <c r="D39" s="92"/>
      <c r="E39" s="93"/>
      <c r="F39" s="93"/>
      <c r="G39" s="94">
        <f>SUM(G25:G37)</f>
        <v>0</v>
      </c>
    </row>
    <row r="40" spans="1:7" s="11" customFormat="1" ht="11.25" customHeight="1">
      <c r="A40" s="95"/>
      <c r="B40" s="95"/>
      <c r="C40" s="96"/>
      <c r="D40" s="97"/>
      <c r="E40" s="98"/>
      <c r="F40" s="98"/>
      <c r="G40" s="99"/>
    </row>
    <row r="41" spans="1:7" s="30" customFormat="1" ht="11.25" customHeight="1">
      <c r="A41" s="76"/>
      <c r="B41" s="76"/>
      <c r="C41" s="100"/>
      <c r="D41" s="101"/>
      <c r="E41" s="102"/>
      <c r="F41" s="102"/>
      <c r="G41" s="103"/>
    </row>
    <row r="42" spans="1:7" s="30" customFormat="1" ht="11.25" customHeight="1">
      <c r="A42" s="91" t="s">
        <v>20</v>
      </c>
      <c r="B42" s="91"/>
      <c r="C42" s="67" t="s">
        <v>33</v>
      </c>
      <c r="D42" s="92"/>
      <c r="E42" s="93"/>
      <c r="F42" s="93"/>
      <c r="G42" s="94"/>
    </row>
    <row r="43" spans="1:7" s="30" customFormat="1" ht="11.25" customHeight="1">
      <c r="A43" s="76"/>
      <c r="B43" s="76"/>
      <c r="C43" s="100"/>
      <c r="D43" s="101"/>
      <c r="E43" s="102"/>
      <c r="F43" s="102"/>
      <c r="G43" s="103"/>
    </row>
    <row r="44" spans="1:7" s="30" customFormat="1" ht="12.75">
      <c r="A44" s="76"/>
      <c r="B44" s="76" t="s">
        <v>59</v>
      </c>
      <c r="C44" s="104" t="s">
        <v>130</v>
      </c>
      <c r="D44" s="105"/>
      <c r="E44" s="106"/>
      <c r="F44" s="106"/>
      <c r="G44" s="99"/>
    </row>
    <row r="45" spans="1:7" s="30" customFormat="1" ht="12.75">
      <c r="A45" s="76" t="s">
        <v>21</v>
      </c>
      <c r="B45" s="76" t="s">
        <v>131</v>
      </c>
      <c r="C45" s="107" t="s">
        <v>132</v>
      </c>
      <c r="D45" s="101"/>
      <c r="E45" s="102"/>
      <c r="F45" s="102"/>
      <c r="G45" s="99"/>
    </row>
    <row r="46" spans="1:7" s="30" customFormat="1" ht="159.94999999999999" customHeight="1">
      <c r="A46" s="76"/>
      <c r="B46" s="76"/>
      <c r="C46" s="100" t="s">
        <v>133</v>
      </c>
      <c r="D46" s="101"/>
      <c r="E46" s="102"/>
      <c r="F46" s="102"/>
      <c r="G46" s="99"/>
    </row>
    <row r="47" spans="1:7" s="30" customFormat="1" ht="12.75">
      <c r="A47" s="76"/>
      <c r="B47" s="76"/>
      <c r="C47" s="108" t="s">
        <v>36</v>
      </c>
      <c r="D47" s="101"/>
      <c r="E47" s="102"/>
      <c r="F47" s="102"/>
      <c r="G47" s="99"/>
    </row>
    <row r="48" spans="1:7" s="30" customFormat="1" ht="25.5">
      <c r="A48" s="78"/>
      <c r="B48" s="78"/>
      <c r="C48" s="90" t="s">
        <v>134</v>
      </c>
      <c r="D48" s="80" t="s">
        <v>24</v>
      </c>
      <c r="E48" s="81">
        <v>7</v>
      </c>
      <c r="F48" s="81"/>
      <c r="G48" s="82">
        <f>E48*F48</f>
        <v>0</v>
      </c>
    </row>
    <row r="49" spans="1:7" s="30" customFormat="1" ht="11.25" customHeight="1">
      <c r="A49" s="76"/>
      <c r="B49" s="109"/>
      <c r="C49" s="100"/>
      <c r="D49" s="101"/>
      <c r="E49" s="102"/>
      <c r="F49" s="102"/>
      <c r="G49" s="103"/>
    </row>
    <row r="50" spans="1:7" s="30" customFormat="1" ht="12.75">
      <c r="A50" s="91"/>
      <c r="B50" s="91"/>
      <c r="C50" s="67" t="s">
        <v>169</v>
      </c>
      <c r="D50" s="92"/>
      <c r="E50" s="93"/>
      <c r="F50" s="93"/>
      <c r="G50" s="94">
        <f>G48</f>
        <v>0</v>
      </c>
    </row>
    <row r="51" spans="1:7" s="30" customFormat="1" ht="11.25" customHeight="1">
      <c r="A51" s="76"/>
      <c r="B51" s="76"/>
      <c r="C51" s="108"/>
      <c r="D51" s="101"/>
      <c r="E51" s="102"/>
      <c r="F51" s="102"/>
      <c r="G51" s="99"/>
    </row>
    <row r="52" spans="1:7" s="34" customFormat="1" ht="12.75">
      <c r="A52" s="110"/>
      <c r="B52" s="110"/>
      <c r="C52" s="61"/>
      <c r="D52" s="111"/>
      <c r="E52" s="89"/>
      <c r="F52" s="89"/>
      <c r="G52" s="112"/>
    </row>
    <row r="53" spans="1:7" s="4" customFormat="1" ht="12.75">
      <c r="A53" s="91" t="s">
        <v>12</v>
      </c>
      <c r="B53" s="91"/>
      <c r="C53" s="67" t="s">
        <v>35</v>
      </c>
      <c r="D53" s="92"/>
      <c r="E53" s="93"/>
      <c r="F53" s="93"/>
      <c r="G53" s="94"/>
    </row>
    <row r="54" spans="1:7" s="4" customFormat="1" ht="12.75">
      <c r="A54" s="95"/>
      <c r="B54" s="95"/>
      <c r="C54" s="96"/>
      <c r="D54" s="97"/>
      <c r="E54" s="98"/>
      <c r="F54" s="98"/>
      <c r="G54" s="99"/>
    </row>
    <row r="55" spans="1:7" s="37" customFormat="1" ht="12.75">
      <c r="A55" s="74" t="s">
        <v>49</v>
      </c>
      <c r="B55" s="95"/>
      <c r="C55" s="113" t="s">
        <v>90</v>
      </c>
      <c r="D55" s="97"/>
      <c r="E55" s="98"/>
      <c r="F55" s="98"/>
      <c r="G55" s="99"/>
    </row>
    <row r="56" spans="1:7" s="37" customFormat="1" ht="81" customHeight="1">
      <c r="A56" s="95"/>
      <c r="B56" s="95"/>
      <c r="C56" s="113" t="s">
        <v>91</v>
      </c>
      <c r="D56" s="97"/>
      <c r="E56" s="98"/>
      <c r="F56" s="98"/>
      <c r="G56" s="99"/>
    </row>
    <row r="57" spans="1:7" s="37" customFormat="1" ht="12.75">
      <c r="A57" s="95"/>
      <c r="B57" s="95"/>
      <c r="C57" s="113" t="s">
        <v>36</v>
      </c>
      <c r="D57" s="97"/>
      <c r="E57" s="98"/>
      <c r="F57" s="98"/>
      <c r="G57" s="99"/>
    </row>
    <row r="58" spans="1:7" s="37" customFormat="1" ht="12.75">
      <c r="A58" s="95"/>
      <c r="B58" s="95"/>
      <c r="C58" s="113" t="s">
        <v>89</v>
      </c>
      <c r="D58" s="97"/>
      <c r="E58" s="98"/>
      <c r="F58" s="98"/>
      <c r="G58" s="99"/>
    </row>
    <row r="59" spans="1:7" s="37" customFormat="1" ht="12.75">
      <c r="A59" s="114"/>
      <c r="B59" s="115"/>
      <c r="C59" s="116" t="s">
        <v>135</v>
      </c>
      <c r="D59" s="80" t="s">
        <v>11</v>
      </c>
      <c r="E59" s="81">
        <v>1000</v>
      </c>
      <c r="F59" s="81"/>
      <c r="G59" s="82">
        <f>E59*F59</f>
        <v>0</v>
      </c>
    </row>
    <row r="60" spans="1:7" s="37" customFormat="1" ht="12.75">
      <c r="A60" s="110"/>
      <c r="B60" s="95"/>
      <c r="C60" s="113"/>
      <c r="D60" s="72"/>
      <c r="E60" s="64"/>
      <c r="F60" s="64"/>
      <c r="G60" s="82">
        <f t="shared" ref="G60:G84" si="1">E60*F60</f>
        <v>0</v>
      </c>
    </row>
    <row r="61" spans="1:7" s="37" customFormat="1" ht="25.5">
      <c r="A61" s="110" t="s">
        <v>13</v>
      </c>
      <c r="B61" s="95"/>
      <c r="C61" s="113" t="s">
        <v>118</v>
      </c>
      <c r="D61" s="72"/>
      <c r="E61" s="64"/>
      <c r="F61" s="64"/>
      <c r="G61" s="82">
        <f t="shared" si="1"/>
        <v>0</v>
      </c>
    </row>
    <row r="62" spans="1:7" s="37" customFormat="1" ht="185.1" customHeight="1">
      <c r="A62" s="110"/>
      <c r="B62" s="95"/>
      <c r="C62" s="113" t="s">
        <v>119</v>
      </c>
      <c r="D62" s="72"/>
      <c r="E62" s="64"/>
      <c r="F62" s="64"/>
      <c r="G62" s="82">
        <f t="shared" si="1"/>
        <v>0</v>
      </c>
    </row>
    <row r="63" spans="1:7" s="37" customFormat="1" ht="12.75">
      <c r="A63" s="114"/>
      <c r="B63" s="115"/>
      <c r="C63" s="116" t="s">
        <v>120</v>
      </c>
      <c r="D63" s="80" t="s">
        <v>48</v>
      </c>
      <c r="E63" s="81">
        <v>100</v>
      </c>
      <c r="F63" s="81"/>
      <c r="G63" s="82">
        <f t="shared" si="1"/>
        <v>0</v>
      </c>
    </row>
    <row r="64" spans="1:7" s="37" customFormat="1" ht="12.75">
      <c r="A64" s="76"/>
      <c r="B64" s="117"/>
      <c r="C64" s="118"/>
      <c r="D64" s="101"/>
      <c r="E64" s="102"/>
      <c r="F64" s="102"/>
      <c r="G64" s="82">
        <f t="shared" si="1"/>
        <v>0</v>
      </c>
    </row>
    <row r="65" spans="1:7" s="4" customFormat="1" ht="12.75">
      <c r="A65" s="76" t="s">
        <v>64</v>
      </c>
      <c r="B65" s="76"/>
      <c r="C65" s="100" t="s">
        <v>146</v>
      </c>
      <c r="D65" s="101"/>
      <c r="E65" s="102"/>
      <c r="F65" s="102"/>
      <c r="G65" s="82">
        <f t="shared" si="1"/>
        <v>0</v>
      </c>
    </row>
    <row r="66" spans="1:7" s="4" customFormat="1" ht="135" customHeight="1">
      <c r="A66" s="76"/>
      <c r="B66" s="76"/>
      <c r="C66" s="100" t="s">
        <v>136</v>
      </c>
      <c r="D66" s="119"/>
      <c r="E66" s="119"/>
      <c r="F66" s="119"/>
      <c r="G66" s="82">
        <f t="shared" si="1"/>
        <v>0</v>
      </c>
    </row>
    <row r="67" spans="1:7" s="4" customFormat="1" ht="12.75">
      <c r="A67" s="76"/>
      <c r="B67" s="76"/>
      <c r="C67" s="100" t="s">
        <v>36</v>
      </c>
      <c r="D67" s="101"/>
      <c r="E67" s="102"/>
      <c r="F67" s="102"/>
      <c r="G67" s="82">
        <f t="shared" si="1"/>
        <v>0</v>
      </c>
    </row>
    <row r="68" spans="1:7" s="4" customFormat="1" ht="12.75">
      <c r="A68" s="78"/>
      <c r="B68" s="78"/>
      <c r="C68" s="79" t="s">
        <v>58</v>
      </c>
      <c r="D68" s="80" t="s">
        <v>11</v>
      </c>
      <c r="E68" s="81">
        <v>250</v>
      </c>
      <c r="F68" s="81"/>
      <c r="G68" s="82">
        <f t="shared" si="1"/>
        <v>0</v>
      </c>
    </row>
    <row r="69" spans="1:7" s="37" customFormat="1" ht="12.75">
      <c r="A69" s="95"/>
      <c r="B69" s="95"/>
      <c r="C69" s="113"/>
      <c r="D69" s="72"/>
      <c r="E69" s="64"/>
      <c r="F69" s="64"/>
      <c r="G69" s="82">
        <f t="shared" si="1"/>
        <v>0</v>
      </c>
    </row>
    <row r="70" spans="1:7" s="37" customFormat="1" ht="12.75">
      <c r="A70" s="74" t="s">
        <v>14</v>
      </c>
      <c r="B70" s="95"/>
      <c r="C70" s="113" t="s">
        <v>92</v>
      </c>
      <c r="D70" s="97"/>
      <c r="E70" s="98"/>
      <c r="F70" s="98"/>
      <c r="G70" s="82">
        <f t="shared" si="1"/>
        <v>0</v>
      </c>
    </row>
    <row r="71" spans="1:7" s="37" customFormat="1" ht="189.95" customHeight="1">
      <c r="A71" s="95"/>
      <c r="B71" s="95"/>
      <c r="C71" s="113" t="s">
        <v>93</v>
      </c>
      <c r="D71" s="97"/>
      <c r="E71" s="98"/>
      <c r="F71" s="98"/>
      <c r="G71" s="82">
        <f t="shared" si="1"/>
        <v>0</v>
      </c>
    </row>
    <row r="72" spans="1:7" s="37" customFormat="1" ht="45" customHeight="1">
      <c r="A72" s="95"/>
      <c r="B72" s="95"/>
      <c r="C72" s="113" t="s">
        <v>122</v>
      </c>
      <c r="D72" s="97"/>
      <c r="E72" s="98"/>
      <c r="F72" s="98"/>
      <c r="G72" s="82">
        <f t="shared" si="1"/>
        <v>0</v>
      </c>
    </row>
    <row r="73" spans="1:7" s="37" customFormat="1" ht="12.75">
      <c r="A73" s="115"/>
      <c r="B73" s="115"/>
      <c r="C73" s="120" t="s">
        <v>94</v>
      </c>
      <c r="D73" s="80" t="s">
        <v>11</v>
      </c>
      <c r="E73" s="81">
        <v>1300</v>
      </c>
      <c r="F73" s="81"/>
      <c r="G73" s="82">
        <f t="shared" si="1"/>
        <v>0</v>
      </c>
    </row>
    <row r="74" spans="1:7" s="37" customFormat="1" ht="12.75">
      <c r="A74" s="74"/>
      <c r="B74" s="121"/>
      <c r="C74" s="71"/>
      <c r="D74" s="72"/>
      <c r="E74" s="89"/>
      <c r="F74" s="64"/>
      <c r="G74" s="82">
        <f t="shared" si="1"/>
        <v>0</v>
      </c>
    </row>
    <row r="75" spans="1:7" s="4" customFormat="1" ht="12.75">
      <c r="A75" s="74" t="s">
        <v>65</v>
      </c>
      <c r="B75" s="74" t="s">
        <v>31</v>
      </c>
      <c r="C75" s="122" t="s">
        <v>60</v>
      </c>
      <c r="D75" s="72"/>
      <c r="E75" s="64"/>
      <c r="F75" s="64"/>
      <c r="G75" s="82">
        <f t="shared" si="1"/>
        <v>0</v>
      </c>
    </row>
    <row r="76" spans="1:7" s="4" customFormat="1" ht="210" customHeight="1">
      <c r="A76" s="76"/>
      <c r="B76" s="76"/>
      <c r="C76" s="71" t="s">
        <v>61</v>
      </c>
      <c r="D76" s="72"/>
      <c r="E76" s="64"/>
      <c r="F76" s="64"/>
      <c r="G76" s="82">
        <f t="shared" si="1"/>
        <v>0</v>
      </c>
    </row>
    <row r="77" spans="1:7" s="32" customFormat="1" ht="12.75">
      <c r="A77" s="76"/>
      <c r="B77" s="76"/>
      <c r="C77" s="71" t="s">
        <v>45</v>
      </c>
      <c r="D77" s="72"/>
      <c r="E77" s="64"/>
      <c r="F77" s="64"/>
      <c r="G77" s="82">
        <f t="shared" si="1"/>
        <v>0</v>
      </c>
    </row>
    <row r="78" spans="1:7" s="37" customFormat="1" ht="25.5">
      <c r="A78" s="78"/>
      <c r="B78" s="78"/>
      <c r="C78" s="90" t="s">
        <v>86</v>
      </c>
      <c r="D78" s="80" t="s">
        <v>11</v>
      </c>
      <c r="E78" s="81">
        <v>250</v>
      </c>
      <c r="F78" s="81"/>
      <c r="G78" s="82">
        <f t="shared" si="1"/>
        <v>0</v>
      </c>
    </row>
    <row r="79" spans="1:7" s="37" customFormat="1" ht="12.75">
      <c r="A79" s="74"/>
      <c r="B79" s="74"/>
      <c r="C79" s="71"/>
      <c r="D79" s="72"/>
      <c r="E79" s="64"/>
      <c r="F79" s="64"/>
      <c r="G79" s="82">
        <f t="shared" si="1"/>
        <v>0</v>
      </c>
    </row>
    <row r="80" spans="1:7" s="4" customFormat="1" ht="12.75">
      <c r="A80" s="74" t="s">
        <v>15</v>
      </c>
      <c r="B80" s="74" t="s">
        <v>32</v>
      </c>
      <c r="C80" s="122" t="s">
        <v>62</v>
      </c>
      <c r="D80" s="72"/>
      <c r="E80" s="64"/>
      <c r="F80" s="64"/>
      <c r="G80" s="82">
        <f t="shared" si="1"/>
        <v>0</v>
      </c>
    </row>
    <row r="81" spans="1:7" s="4" customFormat="1" ht="200.1" customHeight="1">
      <c r="A81" s="76"/>
      <c r="B81" s="76"/>
      <c r="C81" s="71" t="s">
        <v>63</v>
      </c>
      <c r="D81" s="72"/>
      <c r="E81" s="64"/>
      <c r="F81" s="64"/>
      <c r="G81" s="82">
        <f t="shared" si="1"/>
        <v>0</v>
      </c>
    </row>
    <row r="82" spans="1:7" s="4" customFormat="1" ht="12.75">
      <c r="A82" s="76"/>
      <c r="B82" s="76"/>
      <c r="C82" s="71" t="s">
        <v>34</v>
      </c>
      <c r="D82" s="72"/>
      <c r="E82" s="64"/>
      <c r="F82" s="64"/>
      <c r="G82" s="82">
        <f t="shared" si="1"/>
        <v>0</v>
      </c>
    </row>
    <row r="83" spans="1:7" s="37" customFormat="1" ht="25.5">
      <c r="A83" s="74" t="s">
        <v>140</v>
      </c>
      <c r="B83" s="74"/>
      <c r="C83" s="71" t="s">
        <v>178</v>
      </c>
      <c r="D83" s="72" t="s">
        <v>11</v>
      </c>
      <c r="E83" s="89">
        <f>E59</f>
        <v>1000</v>
      </c>
      <c r="F83" s="145"/>
      <c r="G83" s="82">
        <f t="shared" si="1"/>
        <v>0</v>
      </c>
    </row>
    <row r="84" spans="1:7" s="37" customFormat="1" ht="25.5">
      <c r="A84" s="78" t="s">
        <v>139</v>
      </c>
      <c r="B84" s="78"/>
      <c r="C84" s="90" t="s">
        <v>121</v>
      </c>
      <c r="D84" s="80" t="s">
        <v>11</v>
      </c>
      <c r="E84" s="123">
        <v>3600</v>
      </c>
      <c r="F84" s="81"/>
      <c r="G84" s="82">
        <f t="shared" si="1"/>
        <v>0</v>
      </c>
    </row>
    <row r="85" spans="1:7" s="35" customFormat="1" ht="12.75">
      <c r="A85" s="74"/>
      <c r="B85" s="74"/>
      <c r="C85" s="71"/>
      <c r="D85" s="72"/>
      <c r="E85" s="64"/>
      <c r="F85" s="64"/>
      <c r="G85" s="77"/>
    </row>
    <row r="86" spans="1:7" s="4" customFormat="1" ht="12.75">
      <c r="A86" s="91"/>
      <c r="B86" s="91"/>
      <c r="C86" s="67" t="s">
        <v>168</v>
      </c>
      <c r="D86" s="92"/>
      <c r="E86" s="93"/>
      <c r="F86" s="93"/>
      <c r="G86" s="94">
        <f>SUM(G59:G84)</f>
        <v>0</v>
      </c>
    </row>
    <row r="87" spans="1:7" s="4" customFormat="1" ht="11.85" customHeight="1">
      <c r="A87" s="74"/>
      <c r="B87" s="74"/>
      <c r="C87" s="71"/>
      <c r="D87" s="72"/>
      <c r="E87" s="145"/>
      <c r="F87" s="145"/>
      <c r="G87" s="77"/>
    </row>
    <row r="88" spans="1:7" ht="12.75">
      <c r="A88" s="147"/>
      <c r="B88" s="147"/>
      <c r="C88" s="148"/>
      <c r="D88" s="149"/>
      <c r="E88" s="150"/>
      <c r="F88" s="150"/>
      <c r="G88" s="151"/>
    </row>
    <row r="89" spans="1:7" ht="12.75">
      <c r="A89" s="91" t="s">
        <v>154</v>
      </c>
      <c r="B89" s="91"/>
      <c r="C89" s="152" t="s">
        <v>147</v>
      </c>
      <c r="D89" s="153"/>
      <c r="E89" s="93"/>
      <c r="F89" s="93"/>
      <c r="G89" s="94"/>
    </row>
    <row r="90" spans="1:7" ht="12.75">
      <c r="A90" s="76"/>
      <c r="B90" s="76"/>
      <c r="C90" s="100"/>
      <c r="D90" s="101"/>
      <c r="E90" s="102"/>
      <c r="F90" s="102"/>
      <c r="G90" s="103"/>
    </row>
    <row r="91" spans="1:7" ht="12.75">
      <c r="A91" s="76"/>
      <c r="B91" s="76" t="s">
        <v>148</v>
      </c>
      <c r="C91" s="104" t="s">
        <v>149</v>
      </c>
      <c r="D91" s="101"/>
      <c r="E91" s="102"/>
      <c r="F91" s="102"/>
      <c r="G91" s="103"/>
    </row>
    <row r="92" spans="1:7" ht="57.95" customHeight="1">
      <c r="A92" s="76"/>
      <c r="B92" s="76"/>
      <c r="C92" s="100" t="s">
        <v>150</v>
      </c>
      <c r="D92" s="101"/>
      <c r="E92" s="102"/>
      <c r="F92" s="102"/>
      <c r="G92" s="103"/>
    </row>
    <row r="93" spans="1:7" ht="12.75">
      <c r="A93" s="76"/>
      <c r="B93" s="76"/>
      <c r="C93" s="100"/>
      <c r="D93" s="101"/>
      <c r="E93" s="102"/>
      <c r="F93" s="102"/>
      <c r="G93" s="103"/>
    </row>
    <row r="94" spans="1:7" ht="12.75">
      <c r="A94" s="76" t="s">
        <v>155</v>
      </c>
      <c r="B94" s="76" t="s">
        <v>151</v>
      </c>
      <c r="C94" s="104" t="s">
        <v>152</v>
      </c>
      <c r="D94" s="101"/>
      <c r="E94" s="102"/>
      <c r="F94" s="102"/>
      <c r="G94" s="103"/>
    </row>
    <row r="95" spans="1:7" ht="38.25">
      <c r="A95" s="76"/>
      <c r="B95" s="76"/>
      <c r="C95" s="100" t="s">
        <v>153</v>
      </c>
      <c r="D95" s="101"/>
      <c r="E95" s="102"/>
      <c r="F95" s="102"/>
      <c r="G95" s="103"/>
    </row>
    <row r="96" spans="1:7" ht="12.75">
      <c r="A96" s="76"/>
      <c r="B96" s="76"/>
      <c r="C96" s="100" t="s">
        <v>36</v>
      </c>
      <c r="D96" s="101"/>
      <c r="E96" s="102"/>
      <c r="F96" s="102"/>
      <c r="G96" s="103"/>
    </row>
    <row r="97" spans="1:7" ht="12.75">
      <c r="A97" s="76" t="s">
        <v>156</v>
      </c>
      <c r="B97" s="76"/>
      <c r="C97" s="154" t="s">
        <v>173</v>
      </c>
      <c r="D97" s="101" t="s">
        <v>48</v>
      </c>
      <c r="E97" s="102">
        <v>325</v>
      </c>
      <c r="F97" s="102"/>
      <c r="G97" s="103">
        <f>E97*F97</f>
        <v>0</v>
      </c>
    </row>
    <row r="98" spans="1:7" ht="12.75">
      <c r="A98" s="76" t="s">
        <v>157</v>
      </c>
      <c r="B98" s="76"/>
      <c r="C98" s="154" t="s">
        <v>174</v>
      </c>
      <c r="D98" s="101" t="s">
        <v>48</v>
      </c>
      <c r="E98" s="102">
        <v>30</v>
      </c>
      <c r="F98" s="102"/>
      <c r="G98" s="103">
        <f t="shared" ref="G98:G105" si="2">E98*F98</f>
        <v>0</v>
      </c>
    </row>
    <row r="99" spans="1:7" ht="12.75">
      <c r="A99" s="78" t="s">
        <v>158</v>
      </c>
      <c r="B99" s="78"/>
      <c r="C99" s="155" t="s">
        <v>175</v>
      </c>
      <c r="D99" s="80" t="s">
        <v>48</v>
      </c>
      <c r="E99" s="81">
        <f>590-E98-E97</f>
        <v>235</v>
      </c>
      <c r="F99" s="81"/>
      <c r="G99" s="103">
        <f t="shared" si="2"/>
        <v>0</v>
      </c>
    </row>
    <row r="100" spans="1:7" ht="12.75">
      <c r="A100" s="76"/>
      <c r="B100" s="76"/>
      <c r="C100" s="154"/>
      <c r="D100" s="101"/>
      <c r="E100" s="102"/>
      <c r="F100" s="102"/>
      <c r="G100" s="103">
        <f t="shared" si="2"/>
        <v>0</v>
      </c>
    </row>
    <row r="101" spans="1:7" ht="12.75">
      <c r="A101" s="76" t="s">
        <v>164</v>
      </c>
      <c r="B101" s="76" t="s">
        <v>159</v>
      </c>
      <c r="C101" s="104" t="s">
        <v>160</v>
      </c>
      <c r="D101" s="101"/>
      <c r="E101" s="102"/>
      <c r="F101" s="102"/>
      <c r="G101" s="103">
        <f t="shared" si="2"/>
        <v>0</v>
      </c>
    </row>
    <row r="102" spans="1:7" ht="12.75">
      <c r="A102" s="76"/>
      <c r="B102" s="76"/>
      <c r="C102" s="100" t="s">
        <v>36</v>
      </c>
      <c r="D102" s="101"/>
      <c r="E102" s="102"/>
      <c r="F102" s="102"/>
      <c r="G102" s="103">
        <f t="shared" si="2"/>
        <v>0</v>
      </c>
    </row>
    <row r="103" spans="1:7" ht="12.75">
      <c r="A103" s="76" t="s">
        <v>165</v>
      </c>
      <c r="B103" s="76"/>
      <c r="C103" s="118" t="s">
        <v>161</v>
      </c>
      <c r="D103" s="101" t="s">
        <v>48</v>
      </c>
      <c r="E103" s="102">
        <v>25</v>
      </c>
      <c r="F103" s="102"/>
      <c r="G103" s="103">
        <f t="shared" si="2"/>
        <v>0</v>
      </c>
    </row>
    <row r="104" spans="1:7" ht="12.75">
      <c r="A104" s="76" t="s">
        <v>166</v>
      </c>
      <c r="B104" s="76"/>
      <c r="C104" s="118" t="s">
        <v>162</v>
      </c>
      <c r="D104" s="101" t="s">
        <v>48</v>
      </c>
      <c r="E104" s="102">
        <v>9</v>
      </c>
      <c r="F104" s="102"/>
      <c r="G104" s="103">
        <f t="shared" si="2"/>
        <v>0</v>
      </c>
    </row>
    <row r="105" spans="1:7" ht="12.75">
      <c r="A105" s="78" t="s">
        <v>166</v>
      </c>
      <c r="B105" s="78"/>
      <c r="C105" s="79" t="s">
        <v>163</v>
      </c>
      <c r="D105" s="80" t="s">
        <v>11</v>
      </c>
      <c r="E105" s="81">
        <f>7*6.5*3</f>
        <v>136.5</v>
      </c>
      <c r="F105" s="81"/>
      <c r="G105" s="103">
        <f t="shared" si="2"/>
        <v>0</v>
      </c>
    </row>
    <row r="106" spans="1:7" ht="12.75">
      <c r="A106" s="74"/>
      <c r="B106" s="74"/>
      <c r="C106" s="158"/>
      <c r="D106" s="72"/>
      <c r="E106" s="145"/>
      <c r="F106" s="145"/>
      <c r="G106" s="77"/>
    </row>
    <row r="107" spans="1:7" ht="12.75">
      <c r="A107" s="91"/>
      <c r="B107" s="91"/>
      <c r="C107" s="67" t="s">
        <v>167</v>
      </c>
      <c r="D107" s="68"/>
      <c r="E107" s="69"/>
      <c r="F107" s="156"/>
      <c r="G107" s="157">
        <f>SUM(G97:G105)</f>
        <v>0</v>
      </c>
    </row>
    <row r="108" spans="1:7">
      <c r="A108" s="117"/>
      <c r="B108" s="117"/>
      <c r="C108" s="124"/>
      <c r="D108" s="125"/>
      <c r="E108" s="126"/>
      <c r="F108" s="106"/>
      <c r="G108" s="127"/>
    </row>
    <row r="109" spans="1:7">
      <c r="A109" s="117"/>
      <c r="B109" s="117"/>
      <c r="C109" s="124"/>
      <c r="D109" s="125"/>
      <c r="E109" s="126"/>
      <c r="F109" s="106"/>
      <c r="G109" s="127"/>
    </row>
    <row r="110" spans="1:7">
      <c r="A110" s="117"/>
      <c r="B110" s="117"/>
      <c r="C110" s="124"/>
      <c r="D110" s="125"/>
      <c r="E110" s="126"/>
      <c r="F110" s="106"/>
      <c r="G110" s="127"/>
    </row>
    <row r="111" spans="1:7">
      <c r="A111" s="117"/>
      <c r="B111" s="117"/>
      <c r="C111" s="124"/>
      <c r="D111" s="125"/>
      <c r="E111" s="126"/>
      <c r="F111" s="106"/>
      <c r="G111" s="127"/>
    </row>
    <row r="112" spans="1:7">
      <c r="A112" s="117"/>
      <c r="B112" s="117"/>
      <c r="C112" s="124"/>
      <c r="D112" s="125"/>
      <c r="E112" s="126"/>
      <c r="F112" s="106"/>
      <c r="G112" s="127"/>
    </row>
    <row r="113" spans="1:7">
      <c r="A113" s="117"/>
      <c r="B113" s="117"/>
      <c r="C113" s="124"/>
      <c r="D113" s="125"/>
      <c r="E113" s="126"/>
      <c r="F113" s="106"/>
      <c r="G113" s="127"/>
    </row>
    <row r="114" spans="1:7">
      <c r="A114" s="117"/>
      <c r="B114" s="117"/>
      <c r="C114" s="124"/>
      <c r="D114" s="125"/>
      <c r="E114" s="126"/>
      <c r="F114" s="106"/>
      <c r="G114" s="127"/>
    </row>
    <row r="115" spans="1:7">
      <c r="A115" s="117"/>
      <c r="B115" s="117"/>
      <c r="C115" s="124"/>
      <c r="D115" s="125"/>
      <c r="E115" s="126"/>
      <c r="F115" s="106"/>
      <c r="G115" s="127"/>
    </row>
    <row r="116" spans="1:7">
      <c r="A116" s="117"/>
      <c r="B116" s="117"/>
      <c r="C116" s="124"/>
      <c r="D116" s="125"/>
      <c r="E116" s="126"/>
      <c r="F116" s="106"/>
      <c r="G116" s="127"/>
    </row>
    <row r="117" spans="1:7">
      <c r="A117" s="117"/>
      <c r="B117" s="117"/>
      <c r="C117" s="124"/>
      <c r="D117" s="125"/>
      <c r="E117" s="126"/>
      <c r="F117" s="106"/>
      <c r="G117" s="127"/>
    </row>
    <row r="118" spans="1:7">
      <c r="A118" s="117"/>
      <c r="B118" s="117"/>
      <c r="C118" s="124"/>
      <c r="D118" s="125"/>
      <c r="E118" s="126"/>
      <c r="F118" s="106"/>
      <c r="G118" s="127"/>
    </row>
    <row r="119" spans="1:7">
      <c r="A119" s="117"/>
      <c r="B119" s="117"/>
      <c r="C119" s="124"/>
      <c r="D119" s="125"/>
      <c r="E119" s="126"/>
      <c r="F119" s="106"/>
      <c r="G119" s="127"/>
    </row>
    <row r="120" spans="1:7">
      <c r="A120" s="206"/>
      <c r="B120" s="206"/>
      <c r="C120" s="207"/>
      <c r="D120" s="208"/>
      <c r="E120" s="209"/>
      <c r="F120" s="210"/>
      <c r="G120" s="211"/>
    </row>
    <row r="121" spans="1:7">
      <c r="A121" s="206"/>
      <c r="B121" s="206"/>
      <c r="C121" s="207"/>
      <c r="D121" s="208"/>
      <c r="E121" s="209"/>
      <c r="F121" s="210"/>
      <c r="G121" s="211"/>
    </row>
    <row r="122" spans="1:7">
      <c r="A122" s="206"/>
      <c r="B122" s="206"/>
      <c r="C122" s="207"/>
      <c r="D122" s="208"/>
      <c r="E122" s="209"/>
      <c r="F122" s="210"/>
      <c r="G122" s="211"/>
    </row>
    <row r="123" spans="1:7">
      <c r="A123" s="206"/>
      <c r="B123" s="206"/>
      <c r="C123" s="207"/>
      <c r="D123" s="208"/>
      <c r="E123" s="209"/>
      <c r="F123" s="210"/>
      <c r="G123" s="211"/>
    </row>
    <row r="124" spans="1:7">
      <c r="A124" s="206"/>
      <c r="B124" s="206"/>
      <c r="C124" s="207"/>
      <c r="D124" s="208"/>
      <c r="E124" s="209"/>
      <c r="F124" s="210"/>
      <c r="G124" s="211"/>
    </row>
    <row r="125" spans="1:7">
      <c r="A125" s="206"/>
      <c r="B125" s="206"/>
      <c r="C125" s="207"/>
      <c r="D125" s="208"/>
      <c r="E125" s="209"/>
      <c r="F125" s="210"/>
      <c r="G125" s="211"/>
    </row>
    <row r="126" spans="1:7">
      <c r="A126" s="206"/>
      <c r="B126" s="206"/>
      <c r="C126" s="207"/>
      <c r="D126" s="208"/>
      <c r="E126" s="209"/>
      <c r="F126" s="210"/>
      <c r="G126" s="211"/>
    </row>
    <row r="127" spans="1:7">
      <c r="A127" s="206"/>
      <c r="B127" s="206"/>
      <c r="C127" s="207"/>
      <c r="D127" s="208"/>
      <c r="E127" s="209"/>
      <c r="F127" s="210"/>
      <c r="G127" s="211"/>
    </row>
    <row r="128" spans="1:7">
      <c r="A128" s="206"/>
      <c r="B128" s="206"/>
      <c r="C128" s="207"/>
      <c r="D128" s="208"/>
      <c r="E128" s="209"/>
      <c r="F128" s="210"/>
      <c r="G128" s="211"/>
    </row>
    <row r="129" spans="1:7">
      <c r="A129" s="206"/>
      <c r="B129" s="206"/>
      <c r="C129" s="207"/>
      <c r="D129" s="208"/>
      <c r="E129" s="209"/>
      <c r="F129" s="210"/>
      <c r="G129" s="211"/>
    </row>
    <row r="130" spans="1:7">
      <c r="A130" s="206"/>
      <c r="B130" s="206"/>
      <c r="C130" s="207"/>
      <c r="D130" s="208"/>
      <c r="E130" s="209"/>
      <c r="F130" s="210"/>
      <c r="G130" s="211"/>
    </row>
    <row r="131" spans="1:7">
      <c r="A131" s="206"/>
      <c r="B131" s="206"/>
      <c r="C131" s="207"/>
      <c r="D131" s="208"/>
      <c r="E131" s="209"/>
      <c r="F131" s="210"/>
      <c r="G131" s="211"/>
    </row>
    <row r="132" spans="1:7">
      <c r="A132" s="206"/>
      <c r="B132" s="206"/>
      <c r="C132" s="207"/>
      <c r="D132" s="208"/>
      <c r="E132" s="209"/>
      <c r="F132" s="210"/>
      <c r="G132" s="211"/>
    </row>
    <row r="133" spans="1:7">
      <c r="A133" s="206"/>
      <c r="B133" s="206"/>
      <c r="C133" s="207"/>
      <c r="D133" s="208"/>
      <c r="E133" s="209"/>
      <c r="F133" s="210"/>
      <c r="G133" s="211"/>
    </row>
    <row r="134" spans="1:7">
      <c r="A134" s="206"/>
      <c r="B134" s="206"/>
      <c r="C134" s="207"/>
      <c r="D134" s="208"/>
      <c r="E134" s="209"/>
      <c r="F134" s="210"/>
      <c r="G134" s="211"/>
    </row>
    <row r="135" spans="1:7">
      <c r="A135" s="206"/>
      <c r="B135" s="206"/>
      <c r="C135" s="207"/>
      <c r="D135" s="208"/>
      <c r="E135" s="209"/>
      <c r="F135" s="210"/>
      <c r="G135" s="211"/>
    </row>
    <row r="136" spans="1:7">
      <c r="A136" s="206"/>
      <c r="B136" s="206"/>
      <c r="C136" s="207"/>
      <c r="D136" s="208"/>
      <c r="E136" s="209"/>
      <c r="F136" s="210"/>
      <c r="G136" s="211"/>
    </row>
    <row r="137" spans="1:7">
      <c r="A137" s="206"/>
      <c r="B137" s="206"/>
      <c r="C137" s="207"/>
      <c r="D137" s="208"/>
      <c r="E137" s="209"/>
      <c r="F137" s="210"/>
      <c r="G137" s="211"/>
    </row>
    <row r="138" spans="1:7">
      <c r="A138" s="206"/>
      <c r="B138" s="206"/>
      <c r="C138" s="207"/>
      <c r="D138" s="208"/>
      <c r="E138" s="209"/>
      <c r="F138" s="210"/>
      <c r="G138" s="211"/>
    </row>
    <row r="139" spans="1:7">
      <c r="A139" s="206"/>
      <c r="B139" s="206"/>
      <c r="C139" s="207"/>
      <c r="D139" s="208"/>
      <c r="E139" s="209"/>
      <c r="F139" s="210"/>
      <c r="G139" s="211"/>
    </row>
    <row r="140" spans="1:7">
      <c r="A140" s="206"/>
      <c r="B140" s="206"/>
      <c r="C140" s="207"/>
      <c r="D140" s="208"/>
      <c r="E140" s="209"/>
      <c r="F140" s="210"/>
      <c r="G140" s="211"/>
    </row>
    <row r="141" spans="1:7">
      <c r="A141" s="206"/>
      <c r="B141" s="206"/>
      <c r="C141" s="207"/>
      <c r="D141" s="208"/>
      <c r="E141" s="209"/>
      <c r="F141" s="210"/>
      <c r="G141" s="211"/>
    </row>
    <row r="142" spans="1:7">
      <c r="A142" s="206"/>
      <c r="B142" s="206"/>
      <c r="C142" s="207"/>
      <c r="D142" s="208"/>
      <c r="E142" s="209"/>
      <c r="F142" s="210"/>
      <c r="G142" s="211"/>
    </row>
    <row r="143" spans="1:7">
      <c r="A143" s="206"/>
      <c r="B143" s="206"/>
      <c r="C143" s="207"/>
      <c r="D143" s="208"/>
      <c r="E143" s="209"/>
      <c r="F143" s="210"/>
      <c r="G143" s="211"/>
    </row>
    <row r="144" spans="1:7">
      <c r="A144" s="206"/>
      <c r="B144" s="206"/>
      <c r="C144" s="207"/>
      <c r="D144" s="208"/>
      <c r="E144" s="209"/>
      <c r="F144" s="210"/>
      <c r="G144" s="211"/>
    </row>
    <row r="145" spans="1:7">
      <c r="A145" s="206"/>
      <c r="B145" s="206"/>
      <c r="C145" s="207"/>
      <c r="D145" s="208"/>
      <c r="E145" s="209"/>
      <c r="F145" s="210"/>
      <c r="G145" s="211"/>
    </row>
    <row r="146" spans="1:7">
      <c r="A146" s="206"/>
      <c r="B146" s="206"/>
      <c r="C146" s="207"/>
      <c r="D146" s="208"/>
      <c r="E146" s="209"/>
      <c r="F146" s="210"/>
      <c r="G146" s="211"/>
    </row>
    <row r="147" spans="1:7">
      <c r="A147" s="206"/>
      <c r="B147" s="206"/>
      <c r="C147" s="207"/>
      <c r="D147" s="208"/>
      <c r="E147" s="209"/>
      <c r="F147" s="210"/>
      <c r="G147" s="211"/>
    </row>
    <row r="148" spans="1:7">
      <c r="A148" s="206"/>
      <c r="B148" s="206"/>
      <c r="C148" s="207"/>
      <c r="D148" s="208"/>
      <c r="E148" s="209"/>
      <c r="F148" s="210"/>
      <c r="G148" s="211"/>
    </row>
    <row r="149" spans="1:7">
      <c r="A149" s="206"/>
      <c r="B149" s="206"/>
      <c r="C149" s="207"/>
      <c r="D149" s="208"/>
      <c r="E149" s="209"/>
      <c r="F149" s="210"/>
      <c r="G149" s="211"/>
    </row>
    <row r="150" spans="1:7">
      <c r="A150" s="206"/>
      <c r="B150" s="206"/>
      <c r="C150" s="207"/>
      <c r="D150" s="208"/>
      <c r="E150" s="209"/>
      <c r="F150" s="210"/>
      <c r="G150" s="211"/>
    </row>
    <row r="151" spans="1:7">
      <c r="A151" s="206"/>
      <c r="B151" s="206"/>
      <c r="C151" s="207"/>
      <c r="D151" s="208"/>
      <c r="E151" s="209"/>
      <c r="F151" s="210"/>
      <c r="G151" s="211"/>
    </row>
    <row r="152" spans="1:7">
      <c r="A152" s="206"/>
      <c r="B152" s="206"/>
      <c r="C152" s="207"/>
      <c r="D152" s="208"/>
      <c r="E152" s="209"/>
      <c r="F152" s="210"/>
      <c r="G152" s="211"/>
    </row>
    <row r="153" spans="1:7">
      <c r="A153" s="206"/>
      <c r="B153" s="206"/>
      <c r="C153" s="207"/>
      <c r="D153" s="208"/>
      <c r="E153" s="209"/>
      <c r="F153" s="210"/>
      <c r="G153" s="211"/>
    </row>
    <row r="154" spans="1:7">
      <c r="A154" s="206"/>
      <c r="B154" s="206"/>
      <c r="C154" s="207"/>
      <c r="D154" s="208"/>
      <c r="E154" s="209"/>
      <c r="F154" s="210"/>
      <c r="G154" s="211"/>
    </row>
    <row r="155" spans="1:7">
      <c r="A155" s="206"/>
      <c r="B155" s="206"/>
      <c r="C155" s="207"/>
      <c r="D155" s="208"/>
      <c r="E155" s="209"/>
      <c r="F155" s="210"/>
      <c r="G155" s="211"/>
    </row>
    <row r="156" spans="1:7">
      <c r="A156" s="206"/>
      <c r="B156" s="206"/>
      <c r="C156" s="207"/>
      <c r="D156" s="208"/>
      <c r="E156" s="209"/>
      <c r="F156" s="210"/>
      <c r="G156" s="211"/>
    </row>
    <row r="157" spans="1:7">
      <c r="A157" s="206"/>
      <c r="B157" s="206"/>
      <c r="C157" s="207"/>
      <c r="D157" s="208"/>
      <c r="E157" s="209"/>
      <c r="F157" s="210"/>
      <c r="G157" s="211"/>
    </row>
    <row r="158" spans="1:7">
      <c r="A158" s="206"/>
      <c r="B158" s="206"/>
      <c r="C158" s="207"/>
      <c r="D158" s="208"/>
      <c r="E158" s="209"/>
      <c r="F158" s="210"/>
      <c r="G158" s="211"/>
    </row>
    <row r="159" spans="1:7">
      <c r="A159" s="206"/>
      <c r="B159" s="206"/>
      <c r="C159" s="207"/>
      <c r="D159" s="208"/>
      <c r="E159" s="209"/>
      <c r="F159" s="210"/>
      <c r="G159" s="211"/>
    </row>
    <row r="160" spans="1:7">
      <c r="A160" s="206"/>
      <c r="B160" s="206"/>
      <c r="C160" s="207"/>
      <c r="D160" s="208"/>
      <c r="E160" s="209"/>
      <c r="F160" s="210"/>
      <c r="G160" s="211"/>
    </row>
    <row r="161" spans="1:7">
      <c r="A161" s="206"/>
      <c r="B161" s="206"/>
      <c r="C161" s="207"/>
      <c r="D161" s="208"/>
      <c r="E161" s="209"/>
      <c r="F161" s="210"/>
      <c r="G161" s="211"/>
    </row>
    <row r="162" spans="1:7">
      <c r="A162" s="206"/>
      <c r="B162" s="206"/>
      <c r="C162" s="207"/>
      <c r="D162" s="208"/>
      <c r="E162" s="209"/>
      <c r="F162" s="210"/>
      <c r="G162" s="211"/>
    </row>
    <row r="163" spans="1:7">
      <c r="A163" s="117"/>
      <c r="B163" s="117"/>
      <c r="C163" s="124"/>
      <c r="D163" s="125"/>
      <c r="E163" s="126"/>
      <c r="F163" s="106"/>
      <c r="G163" s="127"/>
    </row>
    <row r="164" spans="1:7">
      <c r="A164" s="117"/>
      <c r="B164" s="117"/>
      <c r="C164" s="124"/>
      <c r="D164" s="125"/>
      <c r="E164" s="126"/>
      <c r="F164" s="106"/>
      <c r="G164" s="127"/>
    </row>
    <row r="165" spans="1:7">
      <c r="A165" s="117"/>
      <c r="B165" s="117"/>
      <c r="C165" s="124"/>
      <c r="D165" s="125"/>
      <c r="E165" s="126"/>
      <c r="F165" s="106"/>
      <c r="G165" s="127"/>
    </row>
    <row r="166" spans="1:7">
      <c r="A166" s="117"/>
      <c r="B166" s="117"/>
      <c r="C166" s="124"/>
      <c r="D166" s="125"/>
      <c r="E166" s="126"/>
      <c r="F166" s="106"/>
      <c r="G166" s="127"/>
    </row>
    <row r="167" spans="1:7">
      <c r="A167" s="117"/>
      <c r="B167" s="117"/>
      <c r="C167" s="124"/>
      <c r="D167" s="125"/>
      <c r="E167" s="126"/>
      <c r="F167" s="106"/>
      <c r="G167" s="127"/>
    </row>
    <row r="168" spans="1:7">
      <c r="A168" s="117"/>
      <c r="B168" s="117"/>
      <c r="C168" s="124"/>
      <c r="D168" s="125"/>
      <c r="E168" s="126"/>
      <c r="F168" s="106"/>
      <c r="G168" s="127"/>
    </row>
    <row r="169" spans="1:7">
      <c r="A169" s="117"/>
      <c r="B169" s="117"/>
      <c r="C169" s="124"/>
      <c r="D169" s="125"/>
      <c r="E169" s="126"/>
      <c r="F169" s="106"/>
      <c r="G169" s="127"/>
    </row>
    <row r="170" spans="1:7">
      <c r="A170" s="117"/>
      <c r="B170" s="117"/>
      <c r="C170" s="124"/>
      <c r="D170" s="125"/>
      <c r="E170" s="126"/>
      <c r="F170" s="106"/>
      <c r="G170" s="127"/>
    </row>
    <row r="171" spans="1:7">
      <c r="A171" s="117"/>
      <c r="B171" s="117"/>
      <c r="C171" s="124"/>
      <c r="D171" s="125"/>
      <c r="E171" s="126"/>
      <c r="F171" s="106"/>
      <c r="G171" s="127"/>
    </row>
    <row r="172" spans="1:7">
      <c r="A172" s="117"/>
      <c r="B172" s="117"/>
      <c r="C172" s="124"/>
      <c r="D172" s="125"/>
      <c r="E172" s="126"/>
      <c r="F172" s="106"/>
      <c r="G172" s="127"/>
    </row>
    <row r="173" spans="1:7">
      <c r="A173" s="117"/>
      <c r="B173" s="117"/>
      <c r="C173" s="124"/>
      <c r="D173" s="125"/>
      <c r="E173" s="126"/>
      <c r="F173" s="106"/>
      <c r="G173" s="127"/>
    </row>
    <row r="174" spans="1:7">
      <c r="A174" s="117"/>
      <c r="B174" s="117"/>
      <c r="C174" s="124"/>
      <c r="D174" s="125"/>
      <c r="E174" s="126"/>
      <c r="F174" s="106"/>
      <c r="G174" s="127"/>
    </row>
    <row r="175" spans="1:7">
      <c r="A175" s="117"/>
      <c r="B175" s="117"/>
      <c r="C175" s="124"/>
      <c r="D175" s="125"/>
      <c r="E175" s="126"/>
      <c r="F175" s="106"/>
      <c r="G175" s="127"/>
    </row>
    <row r="176" spans="1:7">
      <c r="A176" s="117"/>
      <c r="B176" s="117"/>
      <c r="C176" s="124"/>
      <c r="D176" s="125"/>
      <c r="E176" s="126"/>
      <c r="F176" s="106"/>
      <c r="G176" s="127"/>
    </row>
    <row r="177" spans="1:7">
      <c r="A177" s="117"/>
      <c r="B177" s="117"/>
      <c r="C177" s="124"/>
      <c r="D177" s="125"/>
      <c r="E177" s="126"/>
      <c r="F177" s="106"/>
      <c r="G177" s="127"/>
    </row>
    <row r="178" spans="1:7">
      <c r="A178" s="117"/>
      <c r="B178" s="117"/>
      <c r="C178" s="124"/>
      <c r="D178" s="125"/>
      <c r="E178" s="126"/>
      <c r="F178" s="106"/>
      <c r="G178" s="127"/>
    </row>
    <row r="179" spans="1:7">
      <c r="A179" s="117"/>
      <c r="B179" s="117"/>
      <c r="C179" s="124"/>
      <c r="D179" s="125"/>
      <c r="E179" s="126"/>
      <c r="F179" s="106"/>
      <c r="G179" s="127"/>
    </row>
    <row r="180" spans="1:7">
      <c r="A180" s="117"/>
      <c r="B180" s="117"/>
      <c r="C180" s="124"/>
      <c r="D180" s="125"/>
      <c r="E180" s="126"/>
      <c r="F180" s="106"/>
      <c r="G180" s="127"/>
    </row>
    <row r="181" spans="1:7">
      <c r="A181" s="117"/>
      <c r="B181" s="117"/>
      <c r="C181" s="124"/>
      <c r="D181" s="125"/>
      <c r="E181" s="126"/>
      <c r="F181" s="106"/>
      <c r="G181" s="127"/>
    </row>
    <row r="182" spans="1:7">
      <c r="A182" s="117"/>
      <c r="B182" s="117"/>
      <c r="C182" s="124"/>
      <c r="D182" s="125"/>
      <c r="E182" s="126"/>
      <c r="F182" s="106"/>
      <c r="G182" s="127"/>
    </row>
    <row r="183" spans="1:7">
      <c r="A183" s="117"/>
      <c r="B183" s="117"/>
      <c r="C183" s="124"/>
      <c r="D183" s="125"/>
      <c r="E183" s="126"/>
      <c r="F183" s="106"/>
      <c r="G183" s="127"/>
    </row>
    <row r="184" spans="1:7">
      <c r="A184" s="117"/>
      <c r="B184" s="117"/>
      <c r="C184" s="124"/>
      <c r="D184" s="125"/>
      <c r="E184" s="126"/>
      <c r="F184" s="106"/>
      <c r="G184" s="127"/>
    </row>
    <row r="185" spans="1:7">
      <c r="A185" s="117"/>
      <c r="B185" s="117"/>
      <c r="C185" s="124"/>
      <c r="D185" s="125"/>
      <c r="E185" s="126"/>
      <c r="F185" s="106"/>
      <c r="G185" s="127"/>
    </row>
    <row r="186" spans="1:7">
      <c r="A186" s="117"/>
      <c r="B186" s="117"/>
      <c r="C186" s="124"/>
      <c r="D186" s="125"/>
      <c r="E186" s="126"/>
      <c r="F186" s="106"/>
      <c r="G186" s="127"/>
    </row>
    <row r="187" spans="1:7">
      <c r="A187" s="117"/>
      <c r="B187" s="117"/>
      <c r="C187" s="124"/>
      <c r="D187" s="125"/>
      <c r="E187" s="126"/>
      <c r="F187" s="106"/>
      <c r="G187" s="127"/>
    </row>
    <row r="188" spans="1:7">
      <c r="A188" s="117"/>
      <c r="B188" s="117"/>
      <c r="C188" s="124"/>
      <c r="D188" s="125"/>
      <c r="E188" s="126"/>
      <c r="F188" s="106"/>
      <c r="G188" s="127"/>
    </row>
    <row r="189" spans="1:7">
      <c r="A189" s="117"/>
      <c r="B189" s="117"/>
      <c r="C189" s="124"/>
      <c r="D189" s="125"/>
      <c r="E189" s="126"/>
      <c r="F189" s="106"/>
      <c r="G189" s="127"/>
    </row>
    <row r="190" spans="1:7">
      <c r="A190" s="117"/>
      <c r="B190" s="117"/>
      <c r="C190" s="124"/>
      <c r="D190" s="125"/>
      <c r="E190" s="126"/>
      <c r="F190" s="106"/>
      <c r="G190" s="127"/>
    </row>
    <row r="191" spans="1:7">
      <c r="A191" s="117"/>
      <c r="B191" s="117"/>
      <c r="C191" s="124"/>
      <c r="D191" s="125"/>
      <c r="E191" s="126"/>
      <c r="F191" s="106"/>
      <c r="G191" s="127"/>
    </row>
    <row r="192" spans="1:7">
      <c r="A192" s="117"/>
      <c r="B192" s="117"/>
      <c r="C192" s="124"/>
      <c r="D192" s="125"/>
      <c r="E192" s="126"/>
      <c r="F192" s="106"/>
      <c r="G192" s="127"/>
    </row>
    <row r="193" spans="1:7">
      <c r="A193" s="117"/>
      <c r="B193" s="117"/>
      <c r="C193" s="124"/>
      <c r="D193" s="125"/>
      <c r="E193" s="126"/>
      <c r="F193" s="106"/>
      <c r="G193" s="127"/>
    </row>
    <row r="194" spans="1:7">
      <c r="A194" s="117"/>
      <c r="B194" s="117"/>
      <c r="C194" s="124"/>
      <c r="D194" s="125"/>
      <c r="E194" s="126"/>
      <c r="F194" s="106"/>
      <c r="G194" s="127"/>
    </row>
    <row r="195" spans="1:7">
      <c r="A195" s="117"/>
      <c r="B195" s="117"/>
      <c r="C195" s="124"/>
      <c r="D195" s="125"/>
      <c r="E195" s="126"/>
      <c r="F195" s="106"/>
      <c r="G195" s="127"/>
    </row>
    <row r="196" spans="1:7">
      <c r="A196" s="117"/>
      <c r="B196" s="117"/>
      <c r="C196" s="124"/>
      <c r="D196" s="125"/>
      <c r="E196" s="126"/>
      <c r="F196" s="106"/>
      <c r="G196" s="127"/>
    </row>
    <row r="197" spans="1:7">
      <c r="A197" s="117"/>
      <c r="B197" s="117"/>
      <c r="C197" s="124"/>
      <c r="D197" s="125"/>
      <c r="E197" s="126"/>
      <c r="F197" s="106"/>
      <c r="G197" s="127"/>
    </row>
    <row r="198" spans="1:7">
      <c r="A198" s="117"/>
      <c r="B198" s="117"/>
      <c r="C198" s="124"/>
      <c r="D198" s="125"/>
      <c r="E198" s="126"/>
      <c r="F198" s="106"/>
      <c r="G198" s="127"/>
    </row>
    <row r="199" spans="1:7">
      <c r="A199" s="117"/>
      <c r="B199" s="117"/>
      <c r="C199" s="124"/>
      <c r="D199" s="125"/>
      <c r="E199" s="126"/>
      <c r="F199" s="106"/>
      <c r="G199" s="127"/>
    </row>
    <row r="200" spans="1:7">
      <c r="A200" s="117"/>
      <c r="B200" s="117"/>
      <c r="C200" s="124"/>
      <c r="D200" s="125"/>
      <c r="E200" s="126"/>
      <c r="F200" s="106"/>
      <c r="G200" s="127"/>
    </row>
    <row r="201" spans="1:7">
      <c r="A201" s="117"/>
      <c r="B201" s="117"/>
      <c r="C201" s="124"/>
      <c r="D201" s="125"/>
      <c r="E201" s="126"/>
      <c r="F201" s="106"/>
      <c r="G201" s="127"/>
    </row>
    <row r="202" spans="1:7">
      <c r="A202" s="117"/>
      <c r="B202" s="117"/>
      <c r="C202" s="124"/>
      <c r="D202" s="125"/>
      <c r="E202" s="126"/>
      <c r="F202" s="106"/>
      <c r="G202" s="127"/>
    </row>
    <row r="203" spans="1:7">
      <c r="A203" s="117"/>
      <c r="B203" s="117"/>
      <c r="C203" s="124"/>
      <c r="D203" s="125"/>
      <c r="E203" s="126"/>
      <c r="F203" s="106"/>
      <c r="G203" s="127"/>
    </row>
    <row r="204" spans="1:7">
      <c r="A204" s="117"/>
      <c r="B204" s="117"/>
      <c r="C204" s="124"/>
      <c r="D204" s="125"/>
      <c r="E204" s="126"/>
      <c r="F204" s="106"/>
      <c r="G204" s="127"/>
    </row>
    <row r="205" spans="1:7">
      <c r="A205" s="117"/>
      <c r="B205" s="117"/>
      <c r="C205" s="124"/>
      <c r="D205" s="125"/>
      <c r="E205" s="126"/>
      <c r="F205" s="106"/>
      <c r="G205" s="127"/>
    </row>
    <row r="206" spans="1:7">
      <c r="A206" s="117"/>
      <c r="B206" s="117"/>
      <c r="C206" s="124"/>
      <c r="D206" s="125"/>
      <c r="E206" s="126"/>
      <c r="F206" s="106"/>
      <c r="G206" s="127"/>
    </row>
    <row r="207" spans="1:7">
      <c r="A207" s="117"/>
      <c r="B207" s="117"/>
      <c r="C207" s="124"/>
      <c r="D207" s="125"/>
      <c r="E207" s="126"/>
      <c r="F207" s="106"/>
      <c r="G207" s="127"/>
    </row>
    <row r="208" spans="1:7">
      <c r="A208" s="117"/>
      <c r="B208" s="117"/>
      <c r="C208" s="124"/>
      <c r="D208" s="125"/>
      <c r="E208" s="126"/>
      <c r="F208" s="106"/>
      <c r="G208" s="127"/>
    </row>
    <row r="209" spans="1:7">
      <c r="A209" s="117"/>
      <c r="B209" s="117"/>
      <c r="C209" s="124"/>
      <c r="D209" s="125"/>
      <c r="E209" s="126"/>
      <c r="F209" s="106"/>
      <c r="G209" s="127"/>
    </row>
    <row r="210" spans="1:7">
      <c r="A210" s="117"/>
      <c r="B210" s="117"/>
      <c r="C210" s="124"/>
      <c r="D210" s="125"/>
      <c r="E210" s="126"/>
      <c r="F210" s="106"/>
      <c r="G210" s="127"/>
    </row>
    <row r="211" spans="1:7">
      <c r="A211" s="117"/>
      <c r="B211" s="117"/>
      <c r="C211" s="124"/>
      <c r="D211" s="125"/>
      <c r="E211" s="126"/>
      <c r="F211" s="106"/>
      <c r="G211" s="127"/>
    </row>
    <row r="212" spans="1:7">
      <c r="A212" s="117"/>
      <c r="B212" s="117"/>
      <c r="C212" s="124"/>
      <c r="D212" s="125"/>
      <c r="E212" s="126"/>
      <c r="F212" s="106"/>
      <c r="G212" s="127"/>
    </row>
    <row r="213" spans="1:7">
      <c r="A213" s="117"/>
      <c r="B213" s="117"/>
      <c r="C213" s="124"/>
      <c r="D213" s="125"/>
      <c r="E213" s="126"/>
      <c r="F213" s="106"/>
      <c r="G213" s="127"/>
    </row>
    <row r="214" spans="1:7">
      <c r="A214" s="117"/>
      <c r="B214" s="117"/>
      <c r="C214" s="124"/>
      <c r="D214" s="125"/>
      <c r="E214" s="126"/>
      <c r="F214" s="106"/>
      <c r="G214" s="127"/>
    </row>
    <row r="215" spans="1:7">
      <c r="A215" s="117"/>
      <c r="B215" s="117"/>
      <c r="C215" s="124"/>
      <c r="D215" s="125"/>
      <c r="E215" s="126"/>
      <c r="F215" s="106"/>
      <c r="G215" s="127"/>
    </row>
    <row r="216" spans="1:7">
      <c r="A216" s="117"/>
      <c r="B216" s="117"/>
      <c r="C216" s="124"/>
      <c r="D216" s="125"/>
      <c r="E216" s="126"/>
      <c r="F216" s="106"/>
      <c r="G216" s="127"/>
    </row>
    <row r="217" spans="1:7">
      <c r="A217" s="117"/>
      <c r="B217" s="117"/>
      <c r="C217" s="124"/>
      <c r="D217" s="125"/>
      <c r="E217" s="126"/>
      <c r="F217" s="106"/>
      <c r="G217" s="127"/>
    </row>
    <row r="218" spans="1:7">
      <c r="A218" s="117"/>
      <c r="B218" s="117"/>
      <c r="C218" s="124"/>
      <c r="D218" s="125"/>
      <c r="E218" s="126"/>
      <c r="F218" s="106"/>
      <c r="G218" s="127"/>
    </row>
    <row r="219" spans="1:7">
      <c r="A219" s="117"/>
      <c r="B219" s="117"/>
      <c r="C219" s="124"/>
      <c r="D219" s="125"/>
      <c r="E219" s="126"/>
      <c r="F219" s="106"/>
      <c r="G219" s="127"/>
    </row>
    <row r="220" spans="1:7">
      <c r="A220" s="117"/>
      <c r="B220" s="117"/>
      <c r="C220" s="124"/>
      <c r="D220" s="125"/>
      <c r="E220" s="126"/>
      <c r="F220" s="106"/>
      <c r="G220" s="127"/>
    </row>
    <row r="221" spans="1:7">
      <c r="A221" s="117"/>
      <c r="B221" s="117"/>
      <c r="C221" s="124"/>
      <c r="D221" s="125"/>
      <c r="E221" s="126"/>
      <c r="F221" s="106"/>
      <c r="G221" s="127"/>
    </row>
    <row r="222" spans="1:7">
      <c r="A222" s="117"/>
      <c r="B222" s="117"/>
      <c r="C222" s="124"/>
      <c r="D222" s="125"/>
      <c r="E222" s="126"/>
      <c r="F222" s="106"/>
      <c r="G222" s="127"/>
    </row>
    <row r="223" spans="1:7">
      <c r="A223" s="117"/>
      <c r="B223" s="117"/>
      <c r="C223" s="124"/>
      <c r="D223" s="125"/>
      <c r="E223" s="126"/>
      <c r="F223" s="106"/>
      <c r="G223" s="127"/>
    </row>
    <row r="224" spans="1:7">
      <c r="A224" s="117"/>
      <c r="B224" s="117"/>
      <c r="C224" s="124"/>
      <c r="D224" s="125"/>
      <c r="E224" s="126"/>
      <c r="F224" s="106"/>
      <c r="G224" s="127"/>
    </row>
    <row r="225" spans="1:7">
      <c r="A225" s="117"/>
      <c r="B225" s="117"/>
      <c r="C225" s="124"/>
      <c r="D225" s="125"/>
      <c r="E225" s="126"/>
      <c r="F225" s="106"/>
      <c r="G225" s="127"/>
    </row>
    <row r="226" spans="1:7">
      <c r="A226" s="117"/>
      <c r="B226" s="117"/>
      <c r="C226" s="124"/>
      <c r="D226" s="125"/>
      <c r="E226" s="126"/>
      <c r="F226" s="106"/>
      <c r="G226" s="127"/>
    </row>
    <row r="227" spans="1:7">
      <c r="A227" s="117"/>
      <c r="B227" s="117"/>
      <c r="C227" s="124"/>
      <c r="D227" s="125"/>
      <c r="E227" s="126"/>
      <c r="F227" s="106"/>
      <c r="G227" s="127"/>
    </row>
    <row r="228" spans="1:7">
      <c r="A228" s="117"/>
      <c r="B228" s="117"/>
      <c r="C228" s="124"/>
      <c r="D228" s="125"/>
      <c r="E228" s="126"/>
      <c r="F228" s="106"/>
      <c r="G228" s="127"/>
    </row>
    <row r="229" spans="1:7">
      <c r="A229" s="117"/>
      <c r="B229" s="117"/>
      <c r="C229" s="124"/>
      <c r="D229" s="125"/>
      <c r="E229" s="126"/>
      <c r="F229" s="106"/>
      <c r="G229" s="127"/>
    </row>
    <row r="230" spans="1:7">
      <c r="A230" s="117"/>
      <c r="B230" s="117"/>
      <c r="C230" s="124"/>
      <c r="D230" s="125"/>
      <c r="E230" s="126"/>
      <c r="F230" s="106"/>
      <c r="G230" s="127"/>
    </row>
    <row r="231" spans="1:7">
      <c r="A231" s="117"/>
      <c r="B231" s="117"/>
      <c r="C231" s="124"/>
      <c r="D231" s="125"/>
      <c r="E231" s="126"/>
      <c r="F231" s="106"/>
      <c r="G231" s="127"/>
    </row>
    <row r="232" spans="1:7">
      <c r="A232" s="117"/>
      <c r="B232" s="117"/>
      <c r="C232" s="124"/>
      <c r="D232" s="125"/>
      <c r="E232" s="126"/>
      <c r="F232" s="106"/>
      <c r="G232" s="127"/>
    </row>
    <row r="233" spans="1:7">
      <c r="A233" s="117"/>
      <c r="B233" s="117"/>
      <c r="C233" s="124"/>
      <c r="D233" s="125"/>
      <c r="E233" s="126"/>
      <c r="F233" s="106"/>
      <c r="G233" s="127"/>
    </row>
    <row r="234" spans="1:7">
      <c r="A234" s="117"/>
      <c r="B234" s="117"/>
      <c r="C234" s="124"/>
      <c r="D234" s="125"/>
      <c r="E234" s="126"/>
      <c r="F234" s="106"/>
      <c r="G234" s="127"/>
    </row>
    <row r="235" spans="1:7">
      <c r="A235" s="117"/>
      <c r="B235" s="117"/>
      <c r="C235" s="124"/>
      <c r="D235" s="125"/>
      <c r="E235" s="126"/>
      <c r="F235" s="106"/>
      <c r="G235" s="127"/>
    </row>
    <row r="236" spans="1:7">
      <c r="A236" s="117"/>
      <c r="B236" s="117"/>
      <c r="C236" s="124"/>
      <c r="D236" s="125"/>
      <c r="E236" s="126"/>
      <c r="F236" s="106"/>
      <c r="G236" s="127"/>
    </row>
    <row r="237" spans="1:7">
      <c r="A237" s="117"/>
      <c r="B237" s="117"/>
      <c r="C237" s="124"/>
      <c r="D237" s="125"/>
      <c r="E237" s="126"/>
      <c r="F237" s="106"/>
      <c r="G237" s="127"/>
    </row>
    <row r="238" spans="1:7">
      <c r="A238" s="117"/>
      <c r="B238" s="117"/>
      <c r="C238" s="124"/>
      <c r="D238" s="125"/>
      <c r="E238" s="126"/>
      <c r="F238" s="106"/>
      <c r="G238" s="127"/>
    </row>
    <row r="239" spans="1:7">
      <c r="A239" s="117"/>
      <c r="B239" s="117"/>
      <c r="C239" s="124"/>
      <c r="D239" s="125"/>
      <c r="E239" s="126"/>
      <c r="F239" s="106"/>
      <c r="G239" s="127"/>
    </row>
    <row r="240" spans="1:7">
      <c r="A240" s="117"/>
      <c r="B240" s="117"/>
      <c r="C240" s="124"/>
      <c r="D240" s="125"/>
      <c r="E240" s="126"/>
      <c r="F240" s="106"/>
      <c r="G240" s="127"/>
    </row>
    <row r="241" spans="1:7">
      <c r="A241" s="117"/>
      <c r="B241" s="117"/>
      <c r="C241" s="124"/>
      <c r="D241" s="125"/>
      <c r="E241" s="126"/>
      <c r="F241" s="106"/>
      <c r="G241" s="127"/>
    </row>
    <row r="242" spans="1:7">
      <c r="A242" s="117"/>
      <c r="B242" s="117"/>
      <c r="C242" s="124"/>
      <c r="D242" s="125"/>
      <c r="E242" s="126"/>
      <c r="F242" s="106"/>
      <c r="G242" s="127"/>
    </row>
    <row r="243" spans="1:7">
      <c r="A243" s="117"/>
      <c r="B243" s="117"/>
      <c r="C243" s="124"/>
      <c r="D243" s="125"/>
      <c r="E243" s="126"/>
      <c r="F243" s="106"/>
      <c r="G243" s="127"/>
    </row>
    <row r="244" spans="1:7">
      <c r="A244" s="117"/>
      <c r="B244" s="117"/>
      <c r="C244" s="124"/>
      <c r="D244" s="125"/>
      <c r="E244" s="126"/>
      <c r="F244" s="106"/>
      <c r="G244" s="127"/>
    </row>
    <row r="245" spans="1:7">
      <c r="A245" s="117"/>
      <c r="B245" s="117"/>
      <c r="C245" s="124"/>
      <c r="D245" s="125"/>
      <c r="E245" s="126"/>
      <c r="F245" s="106"/>
      <c r="G245" s="127"/>
    </row>
    <row r="246" spans="1:7">
      <c r="A246" s="117"/>
      <c r="B246" s="117"/>
      <c r="C246" s="124"/>
      <c r="D246" s="125"/>
      <c r="E246" s="126"/>
      <c r="F246" s="106"/>
      <c r="G246" s="127"/>
    </row>
    <row r="247" spans="1:7">
      <c r="A247" s="117"/>
      <c r="B247" s="117"/>
      <c r="C247" s="124"/>
      <c r="D247" s="125"/>
      <c r="E247" s="126"/>
      <c r="F247" s="106"/>
      <c r="G247" s="127"/>
    </row>
    <row r="248" spans="1:7">
      <c r="A248" s="117"/>
      <c r="B248" s="117"/>
      <c r="C248" s="124"/>
      <c r="D248" s="125"/>
      <c r="E248" s="126"/>
      <c r="F248" s="106"/>
      <c r="G248" s="127"/>
    </row>
    <row r="249" spans="1:7">
      <c r="A249" s="117"/>
      <c r="B249" s="117"/>
      <c r="C249" s="124"/>
      <c r="D249" s="125"/>
      <c r="E249" s="126"/>
      <c r="F249" s="106"/>
      <c r="G249" s="127"/>
    </row>
    <row r="250" spans="1:7">
      <c r="A250" s="117"/>
      <c r="B250" s="117"/>
      <c r="C250" s="124"/>
      <c r="D250" s="125"/>
      <c r="E250" s="126"/>
      <c r="F250" s="106"/>
      <c r="G250" s="127"/>
    </row>
    <row r="251" spans="1:7">
      <c r="A251" s="117"/>
      <c r="B251" s="117"/>
      <c r="C251" s="124"/>
      <c r="D251" s="125"/>
      <c r="E251" s="126"/>
      <c r="F251" s="106"/>
      <c r="G251" s="127"/>
    </row>
    <row r="252" spans="1:7">
      <c r="A252" s="117"/>
      <c r="B252" s="117"/>
      <c r="C252" s="124"/>
      <c r="D252" s="125"/>
      <c r="E252" s="126"/>
      <c r="F252" s="106"/>
      <c r="G252" s="127"/>
    </row>
    <row r="253" spans="1:7">
      <c r="A253" s="117"/>
      <c r="B253" s="117"/>
      <c r="C253" s="124"/>
      <c r="D253" s="125"/>
      <c r="E253" s="126"/>
      <c r="F253" s="106"/>
      <c r="G253" s="127"/>
    </row>
  </sheetData>
  <phoneticPr fontId="0" type="noConversion"/>
  <printOptions horizontalCentered="1" gridLines="1"/>
  <pageMargins left="0.70866141732283472" right="0.23622047244094491" top="0.35433070866141736" bottom="0.39370078740157483" header="0.27559055118110237" footer="0"/>
  <pageSetup paperSize="9" scale="91" orientation="portrait" horizontalDpi="4294967294" verticalDpi="300" r:id="rId1"/>
  <headerFooter alignWithMargins="0">
    <oddFooter>&amp;C&amp;"Arial,Uobičajeno"&amp;8
&amp;R&amp;"Tahoma,Uobičajeno"&amp;10&amp;P/&amp;N</oddFooter>
  </headerFooter>
  <rowBreaks count="5" manualBreakCount="5">
    <brk id="17" max="6" man="1"/>
    <brk id="31" max="6" man="1"/>
    <brk id="40" max="6" man="1"/>
    <brk id="63" max="6" man="1"/>
    <brk id="78" max="6" man="1"/>
  </rowBreaks>
</worksheet>
</file>

<file path=xl/worksheets/sheet2.xml><?xml version="1.0" encoding="utf-8"?>
<worksheet xmlns="http://schemas.openxmlformats.org/spreadsheetml/2006/main" xmlns:r="http://schemas.openxmlformats.org/officeDocument/2006/relationships">
  <sheetPr codeName="Sheet1">
    <tabColor indexed="57"/>
  </sheetPr>
  <dimension ref="A1:L32"/>
  <sheetViews>
    <sheetView tabSelected="1" view="pageBreakPreview" topLeftCell="A10" zoomScale="110" zoomScaleNormal="110" zoomScaleSheetLayoutView="110" workbookViewId="0">
      <selection activeCell="F24" sqref="F24"/>
    </sheetView>
  </sheetViews>
  <sheetFormatPr defaultRowHeight="12.75"/>
  <cols>
    <col min="1" max="1" width="14.88671875" style="1" bestFit="1" customWidth="1"/>
    <col min="2" max="2" width="19" style="1" customWidth="1"/>
    <col min="3" max="4" width="8.88671875" style="1"/>
    <col min="5" max="5" width="7.5546875" style="1" customWidth="1"/>
    <col min="6" max="6" width="12.77734375" style="1" bestFit="1" customWidth="1"/>
    <col min="7" max="10" width="8.88671875" style="1"/>
    <col min="11" max="11" width="10.109375" style="1" bestFit="1" customWidth="1"/>
    <col min="12" max="16384" width="8.88671875" style="1"/>
  </cols>
  <sheetData>
    <row r="1" spans="1:6" s="23" customFormat="1" ht="17.45" customHeight="1" thickTop="1">
      <c r="A1" s="131" t="s">
        <v>0</v>
      </c>
      <c r="B1" s="217" t="s">
        <v>144</v>
      </c>
      <c r="C1" s="217"/>
      <c r="D1" s="217"/>
      <c r="E1" s="217"/>
      <c r="F1" s="137"/>
    </row>
    <row r="2" spans="1:6" s="24" customFormat="1" ht="17.45" customHeight="1">
      <c r="A2" s="132"/>
      <c r="B2" s="218"/>
      <c r="C2" s="218"/>
      <c r="D2" s="218"/>
      <c r="E2" s="218"/>
      <c r="F2" s="138"/>
    </row>
    <row r="3" spans="1:6" s="24" customFormat="1" ht="30" customHeight="1">
      <c r="A3" s="133" t="s">
        <v>176</v>
      </c>
      <c r="B3" s="140" t="str">
        <f>'Troškovnik kolni PS Đakovo'!C2</f>
        <v>MODERNIZACIJA KOLNIKA ULICE PETRA SVAČIĆA U ĐAKOVU</v>
      </c>
      <c r="C3" s="140"/>
      <c r="D3" s="140"/>
      <c r="E3" s="140"/>
      <c r="F3" s="144"/>
    </row>
    <row r="4" spans="1:6" s="23" customFormat="1" ht="18" customHeight="1">
      <c r="A4" s="134" t="s">
        <v>41</v>
      </c>
      <c r="B4" s="141" t="s">
        <v>177</v>
      </c>
      <c r="C4" s="141"/>
      <c r="D4" s="141"/>
      <c r="E4" s="141"/>
      <c r="F4" s="141"/>
    </row>
    <row r="5" spans="1:6" s="23" customFormat="1" ht="18" customHeight="1">
      <c r="A5" s="134" t="s">
        <v>42</v>
      </c>
      <c r="B5" s="142" t="str">
        <f>'Troškovnik kolni PS Đakovo'!C5</f>
        <v>Đakovo, kolovoz 2019.god.</v>
      </c>
      <c r="C5" s="141"/>
      <c r="D5" s="141"/>
      <c r="E5" s="141"/>
      <c r="F5" s="141"/>
    </row>
    <row r="6" spans="1:6" s="23" customFormat="1" ht="18" customHeight="1">
      <c r="A6" s="135" t="s">
        <v>47</v>
      </c>
      <c r="B6" s="216" t="str">
        <f>'Troškovnik kolni PS Đakovo'!C4</f>
        <v>PONUDBENA DOKUMENTACIJA</v>
      </c>
      <c r="C6" s="216"/>
      <c r="D6" s="216"/>
      <c r="E6" s="216"/>
      <c r="F6" s="216"/>
    </row>
    <row r="7" spans="1:6" s="23" customFormat="1" ht="18" customHeight="1" thickBot="1">
      <c r="A7" s="136" t="s">
        <v>43</v>
      </c>
      <c r="B7" s="143" t="str">
        <f>'Troškovnik kolni PS Đakovo'!C3</f>
        <v>TROŠKOVNIK RADOVA</v>
      </c>
      <c r="C7" s="143"/>
      <c r="D7" s="143"/>
      <c r="E7" s="143"/>
      <c r="F7" s="143"/>
    </row>
    <row r="8" spans="1:6" s="23" customFormat="1" ht="17.25" customHeight="1" thickTop="1" thickBot="1">
      <c r="A8" s="159"/>
      <c r="B8" s="160"/>
      <c r="C8" s="161"/>
      <c r="D8" s="162"/>
      <c r="E8" s="163"/>
      <c r="F8" s="164"/>
    </row>
    <row r="9" spans="1:6" s="23" customFormat="1" ht="25.5" customHeight="1" thickBot="1">
      <c r="A9" s="214" t="s">
        <v>40</v>
      </c>
      <c r="B9" s="215"/>
      <c r="C9" s="215"/>
      <c r="D9" s="215"/>
      <c r="E9" s="215"/>
      <c r="F9" s="215"/>
    </row>
    <row r="10" spans="1:6" s="23" customFormat="1" ht="16.5" customHeight="1">
      <c r="A10" s="165"/>
      <c r="B10" s="166"/>
      <c r="C10" s="167"/>
      <c r="D10" s="168"/>
      <c r="E10" s="168"/>
      <c r="F10" s="168"/>
    </row>
    <row r="11" spans="1:6" s="23" customFormat="1" ht="18">
      <c r="A11" s="169" t="s">
        <v>16</v>
      </c>
      <c r="B11" s="170" t="s">
        <v>1</v>
      </c>
      <c r="C11" s="171"/>
      <c r="D11" s="172"/>
      <c r="E11" s="172"/>
      <c r="F11" s="173">
        <f>'Troškovnik kolni PS Đakovo'!G39</f>
        <v>0</v>
      </c>
    </row>
    <row r="12" spans="1:6" s="23" customFormat="1" ht="9.9499999999999993" customHeight="1">
      <c r="A12" s="174"/>
      <c r="B12" s="175"/>
      <c r="C12" s="167"/>
      <c r="D12" s="168"/>
      <c r="E12" s="168"/>
      <c r="F12" s="176"/>
    </row>
    <row r="13" spans="1:6" s="23" customFormat="1" ht="18">
      <c r="A13" s="169" t="s">
        <v>17</v>
      </c>
      <c r="B13" s="170" t="s">
        <v>2</v>
      </c>
      <c r="C13" s="171"/>
      <c r="D13" s="172"/>
      <c r="E13" s="172"/>
      <c r="F13" s="173">
        <f>'Troškovnik kolni PS Đakovo'!G50</f>
        <v>0</v>
      </c>
    </row>
    <row r="14" spans="1:6" s="23" customFormat="1" ht="9.9499999999999993" customHeight="1">
      <c r="A14" s="174"/>
      <c r="B14" s="175"/>
      <c r="C14" s="167"/>
      <c r="D14" s="168"/>
      <c r="E14" s="168"/>
      <c r="F14" s="176"/>
    </row>
    <row r="15" spans="1:6" s="23" customFormat="1" ht="18">
      <c r="A15" s="169" t="s">
        <v>18</v>
      </c>
      <c r="B15" s="170" t="s">
        <v>3</v>
      </c>
      <c r="C15" s="171"/>
      <c r="D15" s="172"/>
      <c r="E15" s="172"/>
      <c r="F15" s="173">
        <f>'Troškovnik kolni PS Đakovo'!G86</f>
        <v>0</v>
      </c>
    </row>
    <row r="16" spans="1:6" s="23" customFormat="1" ht="9.9499999999999993" customHeight="1">
      <c r="A16" s="174"/>
      <c r="B16" s="175"/>
      <c r="C16" s="167"/>
      <c r="D16" s="168"/>
      <c r="E16" s="168"/>
      <c r="F16" s="176"/>
    </row>
    <row r="17" spans="1:12" s="23" customFormat="1" ht="18">
      <c r="A17" s="169" t="s">
        <v>171</v>
      </c>
      <c r="B17" s="170" t="s">
        <v>172</v>
      </c>
      <c r="C17" s="171"/>
      <c r="D17" s="172"/>
      <c r="E17" s="172"/>
      <c r="F17" s="173">
        <f>'Troškovnik kolni PS Đakovo'!G107</f>
        <v>0</v>
      </c>
    </row>
    <row r="18" spans="1:12" s="23" customFormat="1" ht="30" customHeight="1" thickBot="1">
      <c r="A18" s="177"/>
      <c r="B18" s="175"/>
      <c r="C18" s="167"/>
      <c r="D18" s="168"/>
      <c r="E18" s="168"/>
      <c r="F18" s="178"/>
      <c r="H18" s="25"/>
      <c r="I18" s="25"/>
      <c r="J18" s="25"/>
      <c r="K18" s="25"/>
    </row>
    <row r="19" spans="1:12" s="23" customFormat="1" ht="28.5" customHeight="1" thickBot="1">
      <c r="A19" s="179"/>
      <c r="B19" s="180" t="s">
        <v>8</v>
      </c>
      <c r="C19" s="179"/>
      <c r="D19" s="179"/>
      <c r="E19" s="179"/>
      <c r="F19" s="181">
        <f>F11+F13+F15+F17</f>
        <v>0</v>
      </c>
      <c r="H19" s="26"/>
      <c r="I19" s="25"/>
      <c r="J19" s="26"/>
      <c r="K19" s="25"/>
      <c r="L19" s="48"/>
    </row>
    <row r="20" spans="1:12" s="2" customFormat="1" ht="14.25" customHeight="1" thickBot="1">
      <c r="A20" s="182"/>
      <c r="B20" s="183"/>
      <c r="C20" s="184"/>
      <c r="D20" s="185"/>
      <c r="E20" s="186"/>
      <c r="F20" s="187"/>
      <c r="H20" s="5"/>
      <c r="I20" s="5"/>
      <c r="J20" s="5"/>
      <c r="K20" s="5"/>
    </row>
    <row r="21" spans="1:12" s="2" customFormat="1" ht="28.5" customHeight="1" thickBot="1">
      <c r="A21" s="188"/>
      <c r="B21" s="189" t="s">
        <v>53</v>
      </c>
      <c r="C21" s="188"/>
      <c r="D21" s="188"/>
      <c r="E21" s="188"/>
      <c r="F21" s="190">
        <f>F19*0.25</f>
        <v>0</v>
      </c>
      <c r="H21" s="5"/>
      <c r="I21" s="5"/>
      <c r="J21" s="5"/>
      <c r="K21" s="5"/>
    </row>
    <row r="22" spans="1:12" s="2" customFormat="1" ht="14.25" customHeight="1" thickBot="1">
      <c r="A22" s="182"/>
      <c r="B22" s="183"/>
      <c r="C22" s="184"/>
      <c r="D22" s="185"/>
      <c r="E22" s="186"/>
      <c r="F22" s="187"/>
      <c r="H22" s="5"/>
      <c r="I22" s="5"/>
      <c r="J22" s="5"/>
      <c r="K22" s="5"/>
    </row>
    <row r="23" spans="1:12" s="27" customFormat="1" ht="28.5" customHeight="1" thickBot="1">
      <c r="A23" s="191"/>
      <c r="B23" s="192" t="s">
        <v>9</v>
      </c>
      <c r="C23" s="191"/>
      <c r="D23" s="191"/>
      <c r="E23" s="191"/>
      <c r="F23" s="193">
        <f>F19+F21</f>
        <v>0</v>
      </c>
      <c r="H23" s="28"/>
      <c r="I23" s="28"/>
      <c r="J23" s="28"/>
      <c r="K23" s="28"/>
    </row>
    <row r="24" spans="1:12">
      <c r="A24" s="50"/>
      <c r="B24" s="50"/>
      <c r="C24" s="50"/>
      <c r="D24" s="50"/>
      <c r="E24" s="101"/>
      <c r="F24" s="50"/>
    </row>
    <row r="25" spans="1:12">
      <c r="A25" s="129"/>
      <c r="B25" s="50"/>
      <c r="C25" s="50"/>
      <c r="D25" s="50"/>
      <c r="E25" s="50"/>
      <c r="F25" s="129"/>
      <c r="G25" s="6"/>
    </row>
    <row r="26" spans="1:12">
      <c r="A26" s="194"/>
      <c r="B26" s="129"/>
      <c r="C26" s="130"/>
      <c r="D26" s="212" t="s">
        <v>44</v>
      </c>
      <c r="E26" s="212"/>
      <c r="F26" s="212"/>
      <c r="G26" s="6"/>
    </row>
    <row r="27" spans="1:12">
      <c r="A27" s="194"/>
      <c r="B27" s="129"/>
      <c r="C27" s="130"/>
      <c r="D27" s="130"/>
      <c r="E27" s="130"/>
      <c r="F27" s="130"/>
      <c r="G27" s="6"/>
    </row>
    <row r="28" spans="1:12">
      <c r="A28" s="194"/>
      <c r="B28" s="129"/>
      <c r="C28" s="130"/>
      <c r="D28" s="130"/>
      <c r="E28" s="130"/>
      <c r="F28" s="130"/>
      <c r="G28" s="6"/>
    </row>
    <row r="29" spans="1:12">
      <c r="A29" s="129"/>
      <c r="B29" s="50"/>
      <c r="C29" s="128"/>
      <c r="D29" s="128"/>
      <c r="E29" s="128"/>
      <c r="F29" s="128"/>
    </row>
    <row r="30" spans="1:12">
      <c r="A30" s="50"/>
      <c r="B30" s="50"/>
      <c r="C30" s="128"/>
      <c r="D30" s="146"/>
      <c r="E30" s="146"/>
      <c r="F30" s="146"/>
    </row>
    <row r="31" spans="1:12">
      <c r="A31" s="50"/>
      <c r="B31" s="50"/>
      <c r="C31" s="128"/>
      <c r="D31" s="213" t="s">
        <v>145</v>
      </c>
      <c r="E31" s="213"/>
      <c r="F31" s="213"/>
    </row>
    <row r="32" spans="1:12">
      <c r="A32" s="50"/>
      <c r="B32" s="50"/>
      <c r="C32" s="50"/>
      <c r="D32" s="50"/>
      <c r="E32" s="50"/>
      <c r="F32" s="50"/>
    </row>
  </sheetData>
  <mergeCells count="5">
    <mergeCell ref="D26:F26"/>
    <mergeCell ref="D31:F31"/>
    <mergeCell ref="A9:F9"/>
    <mergeCell ref="B6:F6"/>
    <mergeCell ref="B1:E2"/>
  </mergeCells>
  <phoneticPr fontId="0" type="noConversion"/>
  <pageMargins left="1.1100000000000001" right="0.75" top="1" bottom="1" header="0.5" footer="0.5"/>
  <pageSetup paperSize="9" scale="95" orientation="portrait" r:id="rId1"/>
  <headerFooter alignWithMargins="0"/>
</worksheet>
</file>

<file path=xl/worksheets/sheet3.xml><?xml version="1.0" encoding="utf-8"?>
<worksheet xmlns="http://schemas.openxmlformats.org/spreadsheetml/2006/main" xmlns:r="http://schemas.openxmlformats.org/officeDocument/2006/relationships">
  <dimension ref="A1:AA107"/>
  <sheetViews>
    <sheetView workbookViewId="0">
      <selection activeCell="K11" sqref="K11"/>
    </sheetView>
  </sheetViews>
  <sheetFormatPr defaultRowHeight="15"/>
  <cols>
    <col min="1" max="1" width="8.21875" style="42" bestFit="1" customWidth="1"/>
    <col min="2" max="2" width="8.21875" style="42" customWidth="1"/>
    <col min="3" max="3" width="8.44140625" style="42" bestFit="1" customWidth="1"/>
    <col min="4" max="4" width="8.77734375" style="42" bestFit="1" customWidth="1"/>
    <col min="5" max="8" width="7.88671875" style="42" bestFit="1" customWidth="1"/>
    <col min="9" max="9" width="9.44140625" style="42" bestFit="1" customWidth="1"/>
    <col min="10" max="27" width="8.88671875" style="42"/>
  </cols>
  <sheetData>
    <row r="1" spans="1:27" s="38" customFormat="1" ht="94.5">
      <c r="A1" s="46" t="s">
        <v>79</v>
      </c>
      <c r="B1" s="46" t="s">
        <v>123</v>
      </c>
      <c r="C1" s="46" t="s">
        <v>80</v>
      </c>
      <c r="D1" s="46" t="s">
        <v>82</v>
      </c>
      <c r="E1" s="46" t="s">
        <v>84</v>
      </c>
      <c r="F1" s="46" t="s">
        <v>85</v>
      </c>
      <c r="G1" s="46" t="s">
        <v>87</v>
      </c>
      <c r="H1" s="46" t="s">
        <v>88</v>
      </c>
      <c r="I1" s="46" t="s">
        <v>117</v>
      </c>
      <c r="J1" s="39"/>
      <c r="K1" s="46" t="s">
        <v>125</v>
      </c>
      <c r="L1" s="39"/>
      <c r="M1" s="39"/>
      <c r="N1" s="39"/>
      <c r="O1" s="39"/>
      <c r="P1" s="39"/>
      <c r="Q1" s="39"/>
      <c r="R1" s="40"/>
      <c r="S1" s="39"/>
      <c r="T1" s="39"/>
      <c r="U1" s="39"/>
      <c r="V1" s="39"/>
      <c r="W1" s="39"/>
      <c r="X1" s="39"/>
      <c r="Y1" s="39"/>
      <c r="Z1" s="39"/>
      <c r="AA1" s="39"/>
    </row>
    <row r="2" spans="1:27">
      <c r="A2" s="41">
        <v>898.8</v>
      </c>
      <c r="B2" s="41">
        <v>15.147</v>
      </c>
      <c r="C2" s="41">
        <v>6.516</v>
      </c>
      <c r="D2" s="42">
        <v>50.52</v>
      </c>
      <c r="E2" s="42">
        <v>17.07</v>
      </c>
      <c r="F2" s="42">
        <v>103.87</v>
      </c>
      <c r="G2" s="41">
        <v>88.68</v>
      </c>
      <c r="H2" s="41">
        <v>3073.39</v>
      </c>
      <c r="I2" s="47" t="s">
        <v>98</v>
      </c>
      <c r="J2" s="43"/>
      <c r="K2" s="41">
        <v>85.83</v>
      </c>
      <c r="O2" s="43"/>
    </row>
    <row r="3" spans="1:27">
      <c r="A3" s="42">
        <v>404.23</v>
      </c>
      <c r="B3" s="41">
        <v>14.827</v>
      </c>
      <c r="C3" s="41">
        <v>11.393000000000001</v>
      </c>
      <c r="D3" s="42">
        <v>53.86</v>
      </c>
      <c r="E3" s="42">
        <v>17.36</v>
      </c>
      <c r="F3" s="42">
        <v>58.13</v>
      </c>
      <c r="G3" s="42">
        <v>173.23</v>
      </c>
      <c r="H3" s="41">
        <v>5.56</v>
      </c>
      <c r="I3" s="47" t="s">
        <v>98</v>
      </c>
      <c r="K3" s="41">
        <v>103.46</v>
      </c>
    </row>
    <row r="4" spans="1:27">
      <c r="A4" s="42">
        <v>169.14</v>
      </c>
      <c r="B4" s="41">
        <v>23.084</v>
      </c>
      <c r="C4" s="41">
        <v>6.5</v>
      </c>
      <c r="D4" s="42">
        <v>50.12</v>
      </c>
      <c r="E4" s="42">
        <v>18.75</v>
      </c>
      <c r="F4" s="42">
        <v>82.95</v>
      </c>
      <c r="G4" s="42">
        <v>148.91</v>
      </c>
      <c r="H4" s="41">
        <v>7.72</v>
      </c>
      <c r="I4" s="47" t="s">
        <v>98</v>
      </c>
      <c r="K4" s="41">
        <v>84.87</v>
      </c>
      <c r="N4" s="43"/>
    </row>
    <row r="5" spans="1:27">
      <c r="A5" s="42">
        <v>463.6</v>
      </c>
      <c r="B5" s="41">
        <v>35.351999999999997</v>
      </c>
      <c r="C5" s="41">
        <v>6.782</v>
      </c>
      <c r="D5" s="42">
        <v>52.14</v>
      </c>
      <c r="E5" s="42">
        <v>19.27</v>
      </c>
      <c r="F5" s="42">
        <v>35.700000000000003</v>
      </c>
      <c r="G5" s="42">
        <v>8.83</v>
      </c>
      <c r="H5" s="41">
        <v>8.3699999999999992</v>
      </c>
      <c r="I5" s="47" t="s">
        <v>98</v>
      </c>
      <c r="K5" s="41">
        <v>39.340000000000003</v>
      </c>
      <c r="M5" s="43"/>
    </row>
    <row r="6" spans="1:27" ht="15.75">
      <c r="A6" s="44">
        <f>SUM(A2:A5)</f>
        <v>1935.77</v>
      </c>
      <c r="B6" s="41">
        <v>16.321999999999999</v>
      </c>
      <c r="C6" s="41">
        <v>20.491</v>
      </c>
      <c r="D6" s="42">
        <v>23.28</v>
      </c>
      <c r="E6" s="42">
        <v>19.39</v>
      </c>
      <c r="F6" s="42">
        <v>44.73</v>
      </c>
      <c r="G6" s="41">
        <v>180.51</v>
      </c>
      <c r="H6" s="41">
        <v>4.3099999999999996</v>
      </c>
      <c r="I6" s="41" t="s">
        <v>108</v>
      </c>
      <c r="K6" s="41">
        <v>55.43</v>
      </c>
      <c r="L6" s="43"/>
    </row>
    <row r="7" spans="1:27">
      <c r="B7" s="41">
        <v>12.22</v>
      </c>
      <c r="C7" s="41">
        <v>10.417999999999999</v>
      </c>
      <c r="D7" s="42">
        <v>37.049999999999997</v>
      </c>
      <c r="E7" s="42">
        <v>19.09</v>
      </c>
      <c r="F7" s="42">
        <v>40.39</v>
      </c>
      <c r="G7" s="42">
        <v>234.34</v>
      </c>
      <c r="H7" s="41">
        <v>4.3099999999999996</v>
      </c>
      <c r="I7" s="47" t="s">
        <v>95</v>
      </c>
      <c r="K7" s="41">
        <v>53.37</v>
      </c>
    </row>
    <row r="8" spans="1:27">
      <c r="B8" s="41">
        <v>10.503</v>
      </c>
      <c r="C8" s="41">
        <v>3.4969999999999999</v>
      </c>
      <c r="D8" s="42">
        <v>33.31</v>
      </c>
      <c r="E8" s="42">
        <v>18.670000000000002</v>
      </c>
      <c r="F8" s="42">
        <v>41.82</v>
      </c>
      <c r="G8" s="42">
        <v>5.4</v>
      </c>
      <c r="H8" s="41">
        <v>13.43</v>
      </c>
      <c r="I8" s="47" t="s">
        <v>95</v>
      </c>
      <c r="K8" s="41">
        <v>53.87</v>
      </c>
    </row>
    <row r="9" spans="1:27">
      <c r="B9" s="41">
        <v>28.44</v>
      </c>
      <c r="C9" s="41">
        <v>12.177</v>
      </c>
      <c r="D9" s="42">
        <v>52.14</v>
      </c>
      <c r="E9" s="42">
        <v>15.52</v>
      </c>
      <c r="F9" s="42">
        <v>69.27</v>
      </c>
      <c r="G9" s="42">
        <v>7.02</v>
      </c>
      <c r="H9" s="41">
        <v>973.51</v>
      </c>
      <c r="I9" s="47" t="s">
        <v>95</v>
      </c>
      <c r="K9" s="42">
        <v>53.02</v>
      </c>
    </row>
    <row r="10" spans="1:27">
      <c r="B10" s="41">
        <v>3.6030000000000002</v>
      </c>
      <c r="C10" s="41">
        <v>5.6020000000000003</v>
      </c>
      <c r="D10" s="42">
        <v>93.61</v>
      </c>
      <c r="E10" s="42">
        <v>14.31</v>
      </c>
      <c r="F10" s="42">
        <v>106.85</v>
      </c>
      <c r="G10" s="42">
        <v>97.61</v>
      </c>
      <c r="H10" s="41">
        <v>1404.09</v>
      </c>
      <c r="I10" s="47" t="s">
        <v>95</v>
      </c>
      <c r="K10" s="42">
        <v>51.45</v>
      </c>
    </row>
    <row r="11" spans="1:27" ht="15.75">
      <c r="B11" s="41">
        <v>7.343</v>
      </c>
      <c r="C11" s="41">
        <v>6.0179999999999998</v>
      </c>
      <c r="D11" s="42">
        <v>85.17</v>
      </c>
      <c r="E11" s="42">
        <v>13.25</v>
      </c>
      <c r="F11" s="42">
        <v>45.36</v>
      </c>
      <c r="G11" s="42">
        <v>11.88</v>
      </c>
      <c r="H11" s="41">
        <v>949.19</v>
      </c>
      <c r="I11" s="47" t="s">
        <v>95</v>
      </c>
      <c r="K11" s="44">
        <f>SUM(K2:K10)</f>
        <v>580.6400000000001</v>
      </c>
    </row>
    <row r="12" spans="1:27" ht="15.75">
      <c r="B12" s="41">
        <v>15.147</v>
      </c>
      <c r="C12" s="41">
        <v>6</v>
      </c>
      <c r="D12" s="44">
        <f>SUM(D2:D11)</f>
        <v>531.19999999999993</v>
      </c>
      <c r="E12" s="42">
        <v>12.23</v>
      </c>
      <c r="F12" s="42">
        <v>47.48</v>
      </c>
      <c r="G12" s="42">
        <v>8.9700000000000006</v>
      </c>
      <c r="H12" s="41">
        <v>1308.79</v>
      </c>
      <c r="I12" s="47" t="s">
        <v>95</v>
      </c>
    </row>
    <row r="13" spans="1:27" ht="15.75">
      <c r="B13" s="44">
        <f>SUM(B2:B12)</f>
        <v>181.988</v>
      </c>
      <c r="C13" s="41">
        <v>6.0229999999999997</v>
      </c>
      <c r="E13" s="42">
        <v>12.67</v>
      </c>
      <c r="F13" s="42">
        <v>48.88</v>
      </c>
      <c r="G13" s="42">
        <v>11.34</v>
      </c>
      <c r="H13" s="44">
        <f>SUM(H2:H12)</f>
        <v>7752.6699999999992</v>
      </c>
      <c r="I13" s="47" t="s">
        <v>95</v>
      </c>
    </row>
    <row r="14" spans="1:27">
      <c r="C14" s="41">
        <v>5.5149999999999997</v>
      </c>
      <c r="D14" s="43"/>
      <c r="E14" s="42">
        <v>13.17</v>
      </c>
      <c r="F14" s="42">
        <v>145.94</v>
      </c>
      <c r="G14" s="42">
        <v>408.47</v>
      </c>
      <c r="I14" s="47" t="s">
        <v>95</v>
      </c>
    </row>
    <row r="15" spans="1:27" ht="15.75">
      <c r="C15" s="44">
        <f>SUM(C2:C14)</f>
        <v>106.932</v>
      </c>
      <c r="E15" s="42">
        <v>13.66</v>
      </c>
      <c r="F15" s="42">
        <v>76.540000000000006</v>
      </c>
      <c r="G15" s="42">
        <v>176.6</v>
      </c>
      <c r="I15" s="41" t="s">
        <v>115</v>
      </c>
    </row>
    <row r="16" spans="1:27">
      <c r="E16" s="42">
        <v>14.24</v>
      </c>
      <c r="F16" s="42">
        <v>24.53</v>
      </c>
      <c r="G16" s="42">
        <v>438.41</v>
      </c>
      <c r="I16" s="47" t="s">
        <v>109</v>
      </c>
    </row>
    <row r="17" spans="1:9">
      <c r="E17" s="42">
        <v>14.64</v>
      </c>
      <c r="F17" s="42">
        <v>118.05</v>
      </c>
      <c r="G17" s="42">
        <v>14.14</v>
      </c>
      <c r="H17" s="45"/>
      <c r="I17" s="41" t="s">
        <v>97</v>
      </c>
    </row>
    <row r="18" spans="1:9">
      <c r="E18" s="42">
        <v>15.13</v>
      </c>
      <c r="F18" s="42">
        <v>115.21</v>
      </c>
      <c r="G18" s="42">
        <v>53.03</v>
      </c>
      <c r="I18" s="41" t="s">
        <v>97</v>
      </c>
    </row>
    <row r="19" spans="1:9" ht="15.75">
      <c r="E19" s="42">
        <v>15.51</v>
      </c>
      <c r="F19" s="44">
        <f>SUM(F2:F18)</f>
        <v>1205.6999999999998</v>
      </c>
      <c r="G19" s="42">
        <v>13.71</v>
      </c>
      <c r="I19" s="41" t="s">
        <v>97</v>
      </c>
    </row>
    <row r="20" spans="1:9" ht="15.75">
      <c r="E20" s="42">
        <v>15.86</v>
      </c>
      <c r="G20" s="44">
        <f>SUM(G2:G19)</f>
        <v>2081.0800000000004</v>
      </c>
      <c r="I20" s="41" t="s">
        <v>97</v>
      </c>
    </row>
    <row r="21" spans="1:9">
      <c r="E21" s="42">
        <v>16.36</v>
      </c>
      <c r="I21" s="41" t="s">
        <v>116</v>
      </c>
    </row>
    <row r="22" spans="1:9">
      <c r="E22" s="42">
        <v>17.03</v>
      </c>
      <c r="I22" s="47" t="s">
        <v>100</v>
      </c>
    </row>
    <row r="23" spans="1:9">
      <c r="E23" s="42">
        <v>17.989999999999998</v>
      </c>
      <c r="F23" s="43"/>
      <c r="I23" s="47" t="s">
        <v>100</v>
      </c>
    </row>
    <row r="24" spans="1:9">
      <c r="A24" s="43"/>
      <c r="B24" s="43"/>
      <c r="E24" s="42">
        <v>19.149999999999999</v>
      </c>
      <c r="I24" s="47" t="s">
        <v>100</v>
      </c>
    </row>
    <row r="25" spans="1:9">
      <c r="E25" s="42">
        <v>19.54</v>
      </c>
      <c r="I25" s="47" t="s">
        <v>100</v>
      </c>
    </row>
    <row r="26" spans="1:9">
      <c r="E26" s="42">
        <v>29.23</v>
      </c>
      <c r="I26" s="47" t="s">
        <v>100</v>
      </c>
    </row>
    <row r="27" spans="1:9">
      <c r="E27" s="42">
        <v>67.86</v>
      </c>
      <c r="I27" s="47" t="s">
        <v>100</v>
      </c>
    </row>
    <row r="28" spans="1:9">
      <c r="E28" s="42">
        <v>20.2</v>
      </c>
      <c r="I28" s="47" t="s">
        <v>100</v>
      </c>
    </row>
    <row r="29" spans="1:9">
      <c r="E29" s="42">
        <v>14.64</v>
      </c>
      <c r="I29" s="47" t="s">
        <v>100</v>
      </c>
    </row>
    <row r="30" spans="1:9">
      <c r="E30" s="42">
        <v>20.8</v>
      </c>
      <c r="I30" s="47" t="s">
        <v>100</v>
      </c>
    </row>
    <row r="31" spans="1:9">
      <c r="E31" s="42">
        <v>21.32</v>
      </c>
      <c r="I31" s="47" t="s">
        <v>100</v>
      </c>
    </row>
    <row r="32" spans="1:9">
      <c r="E32" s="42">
        <v>19.63</v>
      </c>
      <c r="I32" s="47" t="s">
        <v>100</v>
      </c>
    </row>
    <row r="33" spans="5:9">
      <c r="E33" s="42">
        <v>17.690000000000001</v>
      </c>
      <c r="I33" s="47" t="s">
        <v>100</v>
      </c>
    </row>
    <row r="34" spans="5:9">
      <c r="E34" s="42">
        <v>17.760000000000002</v>
      </c>
      <c r="I34" s="41" t="s">
        <v>96</v>
      </c>
    </row>
    <row r="35" spans="5:9">
      <c r="E35" s="42">
        <v>15.04</v>
      </c>
      <c r="I35" s="41" t="s">
        <v>96</v>
      </c>
    </row>
    <row r="36" spans="5:9">
      <c r="E36" s="42">
        <v>13.44</v>
      </c>
      <c r="I36" s="41" t="s">
        <v>96</v>
      </c>
    </row>
    <row r="37" spans="5:9">
      <c r="E37" s="42">
        <v>12.22</v>
      </c>
      <c r="I37" s="41" t="s">
        <v>96</v>
      </c>
    </row>
    <row r="38" spans="5:9">
      <c r="E38" s="42">
        <v>11.67</v>
      </c>
      <c r="I38" s="41" t="s">
        <v>113</v>
      </c>
    </row>
    <row r="39" spans="5:9">
      <c r="E39" s="42">
        <v>10.45</v>
      </c>
      <c r="I39" s="41" t="s">
        <v>107</v>
      </c>
    </row>
    <row r="40" spans="5:9">
      <c r="E40" s="42">
        <v>10.43</v>
      </c>
      <c r="I40" s="41" t="s">
        <v>111</v>
      </c>
    </row>
    <row r="41" spans="5:9">
      <c r="E41" s="42">
        <v>9.86</v>
      </c>
      <c r="I41" s="41" t="s">
        <v>111</v>
      </c>
    </row>
    <row r="42" spans="5:9">
      <c r="E42" s="42">
        <v>10.46</v>
      </c>
      <c r="I42" s="41" t="s">
        <v>111</v>
      </c>
    </row>
    <row r="43" spans="5:9">
      <c r="E43" s="42">
        <v>11.4</v>
      </c>
      <c r="I43" s="41" t="s">
        <v>111</v>
      </c>
    </row>
    <row r="44" spans="5:9">
      <c r="E44" s="42">
        <v>11.88</v>
      </c>
      <c r="I44" s="41" t="s">
        <v>111</v>
      </c>
    </row>
    <row r="45" spans="5:9">
      <c r="E45" s="42">
        <v>13.33</v>
      </c>
      <c r="I45" s="41" t="s">
        <v>111</v>
      </c>
    </row>
    <row r="46" spans="5:9">
      <c r="E46" s="42">
        <v>13.64</v>
      </c>
      <c r="I46" s="41" t="s">
        <v>111</v>
      </c>
    </row>
    <row r="47" spans="5:9">
      <c r="E47" s="42">
        <v>14.29</v>
      </c>
      <c r="I47" s="41" t="s">
        <v>111</v>
      </c>
    </row>
    <row r="48" spans="5:9">
      <c r="E48" s="42">
        <v>15.36</v>
      </c>
      <c r="I48" s="41" t="s">
        <v>111</v>
      </c>
    </row>
    <row r="49" spans="5:9">
      <c r="E49" s="42">
        <v>16.28</v>
      </c>
      <c r="I49" s="41" t="s">
        <v>111</v>
      </c>
    </row>
    <row r="50" spans="5:9">
      <c r="E50" s="42">
        <v>17.02</v>
      </c>
      <c r="I50" s="41" t="s">
        <v>111</v>
      </c>
    </row>
    <row r="51" spans="5:9">
      <c r="E51" s="42">
        <v>16.489999999999998</v>
      </c>
      <c r="I51" s="41" t="s">
        <v>111</v>
      </c>
    </row>
    <row r="52" spans="5:9">
      <c r="E52" s="42">
        <v>16.440000000000001</v>
      </c>
      <c r="I52" s="41" t="s">
        <v>111</v>
      </c>
    </row>
    <row r="53" spans="5:9">
      <c r="E53" s="42">
        <v>15.63</v>
      </c>
      <c r="I53" s="41" t="s">
        <v>111</v>
      </c>
    </row>
    <row r="54" spans="5:9">
      <c r="E54" s="42">
        <v>15.4</v>
      </c>
      <c r="I54" s="41" t="s">
        <v>114</v>
      </c>
    </row>
    <row r="55" spans="5:9">
      <c r="E55" s="42">
        <v>15.21</v>
      </c>
      <c r="I55" s="41" t="s">
        <v>114</v>
      </c>
    </row>
    <row r="56" spans="5:9">
      <c r="E56" s="42">
        <v>14.61</v>
      </c>
      <c r="I56" s="41" t="s">
        <v>110</v>
      </c>
    </row>
    <row r="57" spans="5:9">
      <c r="E57" s="42">
        <v>14.5</v>
      </c>
      <c r="I57" s="41" t="s">
        <v>110</v>
      </c>
    </row>
    <row r="58" spans="5:9">
      <c r="E58" s="42">
        <v>14.42</v>
      </c>
      <c r="I58" s="41" t="s">
        <v>110</v>
      </c>
    </row>
    <row r="59" spans="5:9">
      <c r="E59" s="42">
        <v>14.23</v>
      </c>
      <c r="I59" s="41" t="s">
        <v>110</v>
      </c>
    </row>
    <row r="60" spans="5:9">
      <c r="E60" s="42">
        <v>14.69</v>
      </c>
      <c r="I60" s="41" t="s">
        <v>112</v>
      </c>
    </row>
    <row r="61" spans="5:9">
      <c r="E61" s="42">
        <v>14.99</v>
      </c>
      <c r="I61" s="41" t="s">
        <v>112</v>
      </c>
    </row>
    <row r="62" spans="5:9">
      <c r="E62" s="42">
        <v>15.75</v>
      </c>
      <c r="I62" s="41" t="s">
        <v>112</v>
      </c>
    </row>
    <row r="63" spans="5:9">
      <c r="E63" s="42">
        <v>16.09</v>
      </c>
      <c r="I63" s="41" t="s">
        <v>106</v>
      </c>
    </row>
    <row r="64" spans="5:9">
      <c r="E64" s="42">
        <v>16.8</v>
      </c>
      <c r="I64" s="41" t="s">
        <v>106</v>
      </c>
    </row>
    <row r="65" spans="5:9">
      <c r="E65" s="42">
        <v>15.97</v>
      </c>
      <c r="I65" s="41" t="s">
        <v>106</v>
      </c>
    </row>
    <row r="66" spans="5:9">
      <c r="E66" s="42">
        <v>13.97</v>
      </c>
      <c r="I66" s="41" t="s">
        <v>106</v>
      </c>
    </row>
    <row r="67" spans="5:9">
      <c r="E67" s="42">
        <v>12.96</v>
      </c>
      <c r="I67" s="41" t="s">
        <v>106</v>
      </c>
    </row>
    <row r="68" spans="5:9">
      <c r="E68" s="42">
        <v>13.47</v>
      </c>
      <c r="I68" s="41" t="s">
        <v>106</v>
      </c>
    </row>
    <row r="69" spans="5:9">
      <c r="E69" s="42">
        <v>13.1</v>
      </c>
      <c r="I69" s="41" t="s">
        <v>103</v>
      </c>
    </row>
    <row r="70" spans="5:9">
      <c r="E70" s="42">
        <v>11.55</v>
      </c>
      <c r="I70" s="41" t="s">
        <v>103</v>
      </c>
    </row>
    <row r="71" spans="5:9">
      <c r="E71" s="42">
        <v>10.87</v>
      </c>
      <c r="I71" s="41" t="s">
        <v>103</v>
      </c>
    </row>
    <row r="72" spans="5:9">
      <c r="E72" s="42">
        <v>9.09</v>
      </c>
      <c r="I72" s="41" t="s">
        <v>103</v>
      </c>
    </row>
    <row r="73" spans="5:9">
      <c r="E73" s="42">
        <v>8.91</v>
      </c>
      <c r="I73" s="41" t="s">
        <v>105</v>
      </c>
    </row>
    <row r="74" spans="5:9">
      <c r="E74" s="42">
        <v>9.94</v>
      </c>
      <c r="I74" s="41" t="s">
        <v>105</v>
      </c>
    </row>
    <row r="75" spans="5:9">
      <c r="E75" s="42">
        <v>10.83</v>
      </c>
      <c r="I75" s="41" t="s">
        <v>105</v>
      </c>
    </row>
    <row r="76" spans="5:9">
      <c r="E76" s="42">
        <v>11.92</v>
      </c>
      <c r="I76" s="41" t="s">
        <v>105</v>
      </c>
    </row>
    <row r="77" spans="5:9">
      <c r="E77" s="42">
        <v>12.88</v>
      </c>
      <c r="I77" s="41" t="s">
        <v>104</v>
      </c>
    </row>
    <row r="78" spans="5:9">
      <c r="E78" s="42">
        <v>15.06</v>
      </c>
      <c r="I78" s="41" t="s">
        <v>104</v>
      </c>
    </row>
    <row r="79" spans="5:9">
      <c r="E79" s="42">
        <v>17.43</v>
      </c>
      <c r="I79" s="41" t="s">
        <v>104</v>
      </c>
    </row>
    <row r="80" spans="5:9">
      <c r="E80" s="42">
        <v>24.38</v>
      </c>
      <c r="I80" s="41" t="s">
        <v>104</v>
      </c>
    </row>
    <row r="81" spans="5:9">
      <c r="E81" s="42">
        <v>22.79</v>
      </c>
      <c r="I81" s="41" t="s">
        <v>102</v>
      </c>
    </row>
    <row r="82" spans="5:9">
      <c r="E82" s="42">
        <v>21.44</v>
      </c>
      <c r="I82" s="41" t="s">
        <v>102</v>
      </c>
    </row>
    <row r="83" spans="5:9">
      <c r="E83" s="42">
        <v>20.100000000000001</v>
      </c>
      <c r="I83" s="41" t="s">
        <v>102</v>
      </c>
    </row>
    <row r="84" spans="5:9">
      <c r="E84" s="42">
        <v>17.62</v>
      </c>
      <c r="I84" s="41" t="s">
        <v>102</v>
      </c>
    </row>
    <row r="85" spans="5:9">
      <c r="E85" s="42">
        <v>14.71</v>
      </c>
      <c r="I85" s="41" t="s">
        <v>101</v>
      </c>
    </row>
    <row r="86" spans="5:9">
      <c r="E86" s="42">
        <v>17.329999999999998</v>
      </c>
      <c r="I86" s="41" t="s">
        <v>101</v>
      </c>
    </row>
    <row r="87" spans="5:9">
      <c r="E87" s="42">
        <v>17.649999999999999</v>
      </c>
      <c r="I87" s="41" t="s">
        <v>101</v>
      </c>
    </row>
    <row r="88" spans="5:9">
      <c r="E88" s="42">
        <v>22.18</v>
      </c>
      <c r="I88" s="41" t="s">
        <v>101</v>
      </c>
    </row>
    <row r="89" spans="5:9">
      <c r="E89" s="42">
        <v>22.22</v>
      </c>
      <c r="I89" s="41" t="s">
        <v>99</v>
      </c>
    </row>
    <row r="90" spans="5:9">
      <c r="E90" s="42">
        <v>22.83</v>
      </c>
    </row>
    <row r="91" spans="5:9">
      <c r="E91" s="42">
        <v>22.95</v>
      </c>
    </row>
    <row r="92" spans="5:9">
      <c r="E92" s="42">
        <v>22.91</v>
      </c>
    </row>
    <row r="93" spans="5:9">
      <c r="E93" s="42">
        <v>21.3</v>
      </c>
    </row>
    <row r="94" spans="5:9">
      <c r="E94" s="42">
        <v>21.71</v>
      </c>
    </row>
    <row r="95" spans="5:9">
      <c r="E95" s="42">
        <v>21.48</v>
      </c>
    </row>
    <row r="96" spans="5:9">
      <c r="E96" s="42">
        <v>19.84</v>
      </c>
    </row>
    <row r="97" spans="5:5">
      <c r="E97" s="42">
        <v>18.47</v>
      </c>
    </row>
    <row r="98" spans="5:5">
      <c r="E98" s="42">
        <v>17.690000000000001</v>
      </c>
    </row>
    <row r="99" spans="5:5">
      <c r="E99" s="42">
        <v>18.07</v>
      </c>
    </row>
    <row r="100" spans="5:5">
      <c r="E100" s="42">
        <v>19.23</v>
      </c>
    </row>
    <row r="101" spans="5:5">
      <c r="E101" s="42">
        <v>23.58</v>
      </c>
    </row>
    <row r="102" spans="5:5">
      <c r="E102" s="42">
        <v>25.94</v>
      </c>
    </row>
    <row r="103" spans="5:5">
      <c r="E103" s="42">
        <v>27.08</v>
      </c>
    </row>
    <row r="104" spans="5:5">
      <c r="E104" s="42">
        <v>30.08</v>
      </c>
    </row>
    <row r="105" spans="5:5">
      <c r="E105" s="42">
        <v>25.2</v>
      </c>
    </row>
    <row r="106" spans="5:5">
      <c r="E106" s="42">
        <v>23.82</v>
      </c>
    </row>
    <row r="107" spans="5:5" ht="15.75">
      <c r="E107" s="44">
        <f>SUM(E2:E106)</f>
        <v>1811.5600000000002</v>
      </c>
    </row>
  </sheetData>
  <sortState ref="I2:I89">
    <sortCondition ref="I2"/>
  </sortState>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3</vt:i4>
      </vt:variant>
    </vt:vector>
  </HeadingPairs>
  <TitlesOfParts>
    <vt:vector size="6" baseType="lpstr">
      <vt:lpstr>Troškovnik kolni PS Đakovo</vt:lpstr>
      <vt:lpstr>Rekapitulacija</vt:lpstr>
      <vt:lpstr>Sheet1</vt:lpstr>
      <vt:lpstr>'Troškovnik kolni PS Đakovo'!Ispis_naslova</vt:lpstr>
      <vt:lpstr>Rekapitulacija!Podrucje_ispisa</vt:lpstr>
      <vt:lpstr>'Troškovnik kolni PS Đakovo'!Podrucje_ispisa</vt:lpstr>
    </vt:vector>
  </TitlesOfParts>
  <Manager>dinko</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dinko</dc:creator>
  <cp:lastModifiedBy>Korisnik-PC</cp:lastModifiedBy>
  <cp:lastPrinted>2019-09-24T06:21:54Z</cp:lastPrinted>
  <dcterms:created xsi:type="dcterms:W3CDTF">1997-05-14T10:58:24Z</dcterms:created>
  <dcterms:modified xsi:type="dcterms:W3CDTF">2019-09-24T06:28:32Z</dcterms:modified>
</cp:coreProperties>
</file>